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110" windowWidth="9600" windowHeight="11020" tabRatio="806" activeTab="6"/>
  </bookViews>
  <sheets>
    <sheet name="Grafik1" sheetId="1" r:id="rId1"/>
    <sheet name="Sayfa1" sheetId="2" r:id="rId2"/>
    <sheet name="Sayfa2" sheetId="3" r:id="rId3"/>
    <sheet name="Tablo 1" sheetId="4" r:id="rId4"/>
    <sheet name="döviz" sheetId="5" r:id="rId5"/>
    <sheet name="Sayfa3" sheetId="6" r:id="rId6"/>
    <sheet name="vade" sheetId="7" r:id="rId7"/>
  </sheets>
  <externalReferences>
    <externalReference r:id="rId10"/>
  </externalReferences>
  <definedNames>
    <definedName name="CoherenceInterval">'[1]HiddenSettings'!$B$4</definedName>
    <definedName name="_xlnm.Print_Area" localSheetId="1">'Sayfa1'!$A$1:$N$1</definedName>
    <definedName name="_xlnm.Print_Area" localSheetId="2">'Sayfa2'!$A$1:$I$39</definedName>
  </definedNames>
  <calcPr fullCalcOnLoad="1"/>
</workbook>
</file>

<file path=xl/sharedStrings.xml><?xml version="1.0" encoding="utf-8"?>
<sst xmlns="http://schemas.openxmlformats.org/spreadsheetml/2006/main" count="116" uniqueCount="58">
  <si>
    <t>Borçluya Göre Dağılım</t>
  </si>
  <si>
    <t>Alacaklıya Göre Dağılım</t>
  </si>
  <si>
    <t xml:space="preserve">     i- Yabancı Ticari Bankalar</t>
  </si>
  <si>
    <t xml:space="preserve">     ii- Yerleşik Bankaların Yurtdışı Şube ve İştirakleri</t>
  </si>
  <si>
    <t xml:space="preserve">     iii- Bankacılık Dışı Finansal Kuruluşlar</t>
  </si>
  <si>
    <t xml:space="preserve">     iv- Finansal Olmayan</t>
  </si>
  <si>
    <t xml:space="preserve"> I- Resmi Alacaklılar</t>
  </si>
  <si>
    <t xml:space="preserve"> II- Özel Alacaklılar</t>
  </si>
  <si>
    <t xml:space="preserve"> I- Finansal</t>
  </si>
  <si>
    <t xml:space="preserve">     i- Bankalar</t>
  </si>
  <si>
    <t xml:space="preserve">     ii- Bankacılık Dışı Finansal Kuruluşlar</t>
  </si>
  <si>
    <t xml:space="preserve">        - Krediler</t>
  </si>
  <si>
    <t xml:space="preserve">        - Tahvil</t>
  </si>
  <si>
    <t xml:space="preserve">        - Yabancı Sermaye Sayılan Krediler</t>
  </si>
  <si>
    <t xml:space="preserve"> II-Finansal Olmayan</t>
  </si>
  <si>
    <t xml:space="preserve">        - Ticari Krediler</t>
  </si>
  <si>
    <t xml:space="preserve"> III- Tahvil Alacaklıları</t>
  </si>
  <si>
    <t>Uzun Vadeli Kredi Borcu</t>
  </si>
  <si>
    <t>Kısa Vadeli Kredi Borcu</t>
  </si>
  <si>
    <t>(Milyar ABD doları)</t>
  </si>
  <si>
    <t>ÖZEL SEKTÖRÜN YURTDIŞINDAN SAĞLADIĞI UZUN VADELİ KREDİ BORCU</t>
  </si>
  <si>
    <t>ABD DOLARI</t>
  </si>
  <si>
    <t>EURO</t>
  </si>
  <si>
    <t>TÜRK LİRASI</t>
  </si>
  <si>
    <t>ABD DOLAR KARŞILIKLARI</t>
  </si>
  <si>
    <t>İSVİÇRE FRANGI</t>
  </si>
  <si>
    <t>İNGİLİZ STERLİNİ</t>
  </si>
  <si>
    <t>JAPON YENİ</t>
  </si>
  <si>
    <t>DİĞER (ABD Doları karşılığı)</t>
  </si>
  <si>
    <t>TOPLAM</t>
  </si>
  <si>
    <t>ÖZEL SEKTÖRÜN YURTDIŞINDAN SAĞLADIĞI UZUN VADELİ KREDİ BORCUNUN DÖVİZ KOMPOZİSYONU VE KUR FARKI</t>
  </si>
  <si>
    <t>ÖZEL SEKTÖRÜN YURTDIŞINDAN SAĞLADIĞI UZUN VADELİ KREDİ BORCUNUN SEKTÖR DAĞILIMI (*)</t>
  </si>
  <si>
    <t>SEKTÖRLER</t>
  </si>
  <si>
    <t>II- FİNANSAL OLMAYAN</t>
  </si>
  <si>
    <t>TARIM SEKTÖRÜ</t>
  </si>
  <si>
    <t>SINAİ SEKTÖRLER</t>
  </si>
  <si>
    <t>HİZMETLER SEKTÖRÜ</t>
  </si>
  <si>
    <t>1 YILA KADAR TOPLAM</t>
  </si>
  <si>
    <t>ÖZEL SEKTÖRÜN YURTDIŞINDAN SAĞLADIĞI  KREDİ BORCUNUN 1 YILA KADAR OLAN VADE DAĞILIMI</t>
  </si>
  <si>
    <t>2017-Q1</t>
  </si>
  <si>
    <t>2016</t>
  </si>
  <si>
    <t>Ekim-2017</t>
  </si>
  <si>
    <t>Kasım-2017</t>
  </si>
  <si>
    <t>Aralık-2017</t>
  </si>
  <si>
    <t>Ocak-2018</t>
  </si>
  <si>
    <t>Şubat-2018</t>
  </si>
  <si>
    <t>Mart-2018</t>
  </si>
  <si>
    <t>Nisan-2018</t>
  </si>
  <si>
    <t>Mayıs-2018</t>
  </si>
  <si>
    <t>2017-Q2</t>
  </si>
  <si>
    <t>Haziran-2018</t>
  </si>
  <si>
    <t>Temmuz-2018</t>
  </si>
  <si>
    <t>t</t>
  </si>
  <si>
    <t>s</t>
  </si>
  <si>
    <t>h</t>
  </si>
  <si>
    <t>Ağustos-2018</t>
  </si>
  <si>
    <t>2017-Q3</t>
  </si>
  <si>
    <t>Eylül-2018</t>
  </si>
</sst>
</file>

<file path=xl/styles.xml><?xml version="1.0" encoding="utf-8"?>
<styleSheet xmlns="http://schemas.openxmlformats.org/spreadsheetml/2006/main">
  <numFmts count="4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_)"/>
    <numFmt numFmtId="181" formatCode="dd\.mm\.yyyy"/>
    <numFmt numFmtId="182" formatCode="##0.0"/>
    <numFmt numFmtId="183" formatCode="0.0_)"/>
    <numFmt numFmtId="184" formatCode="mmmm\-yyyy"/>
    <numFmt numFmtId="185" formatCode="#,##0.0"/>
    <numFmt numFmtId="186" formatCode="0.0%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0"/>
    <numFmt numFmtId="195" formatCode="#,##0.0000"/>
    <numFmt numFmtId="196" formatCode="0.0"/>
    <numFmt numFmtId="197" formatCode="[$-41F]d\ mmmm\ yyyy\ dddd"/>
    <numFmt numFmtId="198" formatCode="[$-41F]mmmm\ yy;@"/>
    <numFmt numFmtId="199" formatCode="_-* #,##0.000\ _T_L_-;\-* #,##0.000\ _T_L_-;_-* &quot;-&quot;??\ _T_L_-;_-@_-"/>
    <numFmt numFmtId="200" formatCode="_-* #,##0.0000\ _T_L_-;\-* #,##0.0000\ _T_L_-;_-* &quot;-&quot;??\ _T_L_-;_-@_-"/>
    <numFmt numFmtId="201" formatCode="_-* #,##0.0\ _T_L_-;\-* #,##0.0\ _T_L_-;_-* &quot;-&quot;??\ _T_L_-;_-@_-"/>
    <numFmt numFmtId="202" formatCode="_-* #,##0\ _T_L_-;\-* #,##0\ _T_L_-;_-* &quot;-&quot;??\ _T_L_-;_-@_-"/>
  </numFmts>
  <fonts count="56">
    <font>
      <sz val="10"/>
      <name val="Arial"/>
      <family val="0"/>
    </font>
    <font>
      <u val="single"/>
      <sz val="10"/>
      <color indexed="16"/>
      <name val="Arial"/>
      <family val="2"/>
    </font>
    <font>
      <sz val="10"/>
      <name val="Courier"/>
      <family val="1"/>
    </font>
    <font>
      <sz val="9"/>
      <name val="Arial"/>
      <family val="2"/>
    </font>
    <font>
      <u val="single"/>
      <sz val="10"/>
      <color indexed="12"/>
      <name val="Courier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color indexed="8"/>
      <name val="Calibri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" fillId="0" borderId="0" applyNumberFormat="0" applyFill="0" applyBorder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49" fillId="0" borderId="0" xfId="0" applyNumberFormat="1" applyFont="1" applyBorder="1" applyAlignment="1">
      <alignment/>
    </xf>
    <xf numFmtId="3" fontId="49" fillId="0" borderId="10" xfId="0" applyNumberFormat="1" applyFont="1" applyBorder="1" applyAlignment="1">
      <alignment/>
    </xf>
    <xf numFmtId="4" fontId="6" fillId="33" borderId="0" xfId="0" applyNumberFormat="1" applyFont="1" applyFill="1" applyBorder="1" applyAlignment="1">
      <alignment horizontal="center"/>
    </xf>
    <xf numFmtId="4" fontId="6" fillId="7" borderId="0" xfId="0" applyNumberFormat="1" applyFont="1" applyFill="1" applyBorder="1" applyAlignment="1">
      <alignment horizontal="center"/>
    </xf>
    <xf numFmtId="4" fontId="51" fillId="7" borderId="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9" fontId="49" fillId="0" borderId="0" xfId="0" applyNumberFormat="1" applyFont="1" applyAlignment="1">
      <alignment horizontal="center"/>
    </xf>
    <xf numFmtId="49" fontId="52" fillId="0" borderId="0" xfId="0" applyNumberFormat="1" applyFont="1" applyBorder="1" applyAlignment="1">
      <alignment horizontal="center"/>
    </xf>
    <xf numFmtId="0" fontId="5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0" fillId="0" borderId="14" xfId="0" applyBorder="1" applyAlignment="1">
      <alignment/>
    </xf>
    <xf numFmtId="0" fontId="49" fillId="0" borderId="14" xfId="0" applyFont="1" applyBorder="1" applyAlignment="1">
      <alignment/>
    </xf>
    <xf numFmtId="0" fontId="0" fillId="0" borderId="15" xfId="0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5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1" fillId="7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1" fillId="34" borderId="18" xfId="0" applyFont="1" applyFill="1" applyBorder="1" applyAlignment="1">
      <alignment/>
    </xf>
    <xf numFmtId="4" fontId="51" fillId="34" borderId="19" xfId="0" applyNumberFormat="1" applyFont="1" applyFill="1" applyBorder="1" applyAlignment="1">
      <alignment horizontal="center"/>
    </xf>
    <xf numFmtId="49" fontId="53" fillId="35" borderId="20" xfId="0" applyNumberFormat="1" applyFont="1" applyFill="1" applyBorder="1" applyAlignment="1">
      <alignment/>
    </xf>
    <xf numFmtId="49" fontId="53" fillId="35" borderId="21" xfId="0" applyNumberFormat="1" applyFont="1" applyFill="1" applyBorder="1" applyAlignment="1">
      <alignment horizontal="center"/>
    </xf>
    <xf numFmtId="0" fontId="53" fillId="35" borderId="21" xfId="0" applyNumberFormat="1" applyFont="1" applyFill="1" applyBorder="1" applyAlignment="1">
      <alignment horizontal="center"/>
    </xf>
    <xf numFmtId="0" fontId="51" fillId="34" borderId="22" xfId="0" applyFont="1" applyFill="1" applyBorder="1" applyAlignment="1">
      <alignment/>
    </xf>
    <xf numFmtId="0" fontId="51" fillId="7" borderId="17" xfId="0" applyFont="1" applyFill="1" applyBorder="1" applyAlignment="1">
      <alignment/>
    </xf>
    <xf numFmtId="4" fontId="51" fillId="7" borderId="2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49" fontId="49" fillId="0" borderId="12" xfId="0" applyNumberFormat="1" applyFont="1" applyBorder="1" applyAlignment="1">
      <alignment/>
    </xf>
    <xf numFmtId="49" fontId="49" fillId="0" borderId="0" xfId="0" applyNumberFormat="1" applyFont="1" applyBorder="1" applyAlignment="1">
      <alignment/>
    </xf>
    <xf numFmtId="0" fontId="54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0" xfId="0" applyFont="1" applyAlignment="1">
      <alignment/>
    </xf>
    <xf numFmtId="3" fontId="55" fillId="0" borderId="0" xfId="0" applyNumberFormat="1" applyFont="1" applyBorder="1" applyAlignment="1">
      <alignment/>
    </xf>
    <xf numFmtId="0" fontId="5" fillId="36" borderId="0" xfId="0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0" fontId="7" fillId="36" borderId="0" xfId="0" applyFont="1" applyFill="1" applyBorder="1" applyAlignment="1">
      <alignment horizontal="center" wrapText="1"/>
    </xf>
    <xf numFmtId="198" fontId="0" fillId="0" borderId="0" xfId="0" applyNumberFormat="1" applyBorder="1" applyAlignment="1">
      <alignment/>
    </xf>
    <xf numFmtId="3" fontId="55" fillId="0" borderId="24" xfId="0" applyNumberFormat="1" applyFont="1" applyBorder="1" applyAlignment="1">
      <alignment/>
    </xf>
    <xf numFmtId="49" fontId="49" fillId="0" borderId="0" xfId="0" applyNumberFormat="1" applyFont="1" applyBorder="1" applyAlignment="1">
      <alignment horizontal="center" wrapText="1"/>
    </xf>
    <xf numFmtId="189" fontId="0" fillId="0" borderId="0" xfId="0" applyNumberFormat="1" applyAlignment="1">
      <alignment/>
    </xf>
    <xf numFmtId="0" fontId="49" fillId="0" borderId="0" xfId="0" applyNumberFormat="1" applyFont="1" applyAlignment="1">
      <alignment horizontal="center"/>
    </xf>
    <xf numFmtId="0" fontId="53" fillId="35" borderId="25" xfId="0" applyNumberFormat="1" applyFont="1" applyFill="1" applyBorder="1" applyAlignment="1">
      <alignment horizontal="center"/>
    </xf>
    <xf numFmtId="4" fontId="51" fillId="34" borderId="26" xfId="0" applyNumberFormat="1" applyFont="1" applyFill="1" applyBorder="1" applyAlignment="1">
      <alignment horizontal="center"/>
    </xf>
    <xf numFmtId="4" fontId="6" fillId="7" borderId="27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center"/>
    </xf>
    <xf numFmtId="4" fontId="51" fillId="7" borderId="27" xfId="0" applyNumberFormat="1" applyFont="1" applyFill="1" applyBorder="1" applyAlignment="1">
      <alignment horizontal="center"/>
    </xf>
    <xf numFmtId="4" fontId="51" fillId="7" borderId="28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54" fillId="0" borderId="10" xfId="0" applyNumberFormat="1" applyFont="1" applyBorder="1" applyAlignment="1">
      <alignment/>
    </xf>
    <xf numFmtId="49" fontId="54" fillId="0" borderId="0" xfId="0" applyNumberFormat="1" applyFont="1" applyAlignment="1">
      <alignment horizontal="center"/>
    </xf>
    <xf numFmtId="0" fontId="54" fillId="0" borderId="0" xfId="0" applyNumberFormat="1" applyFont="1" applyAlignment="1">
      <alignment horizontal="center"/>
    </xf>
    <xf numFmtId="0" fontId="54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54" fillId="0" borderId="12" xfId="0" applyNumberFormat="1" applyFont="1" applyBorder="1" applyAlignment="1">
      <alignment horizontal="center"/>
    </xf>
    <xf numFmtId="3" fontId="54" fillId="0" borderId="12" xfId="0" applyNumberFormat="1" applyFont="1" applyBorder="1" applyAlignment="1">
      <alignment/>
    </xf>
    <xf numFmtId="196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96" fontId="0" fillId="0" borderId="0" xfId="0" applyNumberFormat="1" applyBorder="1" applyAlignment="1">
      <alignment/>
    </xf>
    <xf numFmtId="196" fontId="54" fillId="0" borderId="0" xfId="71" applyNumberFormat="1" applyFont="1" applyBorder="1" applyAlignment="1">
      <alignment horizontal="center"/>
      <protection/>
    </xf>
    <xf numFmtId="185" fontId="55" fillId="0" borderId="0" xfId="71" applyNumberFormat="1" applyFont="1" applyBorder="1">
      <alignment/>
      <protection/>
    </xf>
    <xf numFmtId="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49" fontId="49" fillId="0" borderId="0" xfId="0" applyNumberFormat="1" applyFont="1" applyBorder="1" applyAlignment="1">
      <alignment horizontal="center"/>
    </xf>
    <xf numFmtId="185" fontId="0" fillId="0" borderId="0" xfId="0" applyNumberFormat="1" applyBorder="1" applyAlignment="1">
      <alignment/>
    </xf>
    <xf numFmtId="49" fontId="49" fillId="0" borderId="0" xfId="0" applyNumberFormat="1" applyFont="1" applyBorder="1" applyAlignment="1">
      <alignment horizontal="left"/>
    </xf>
  </cellXfs>
  <cellStyles count="7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 2" xfId="41"/>
    <cellStyle name="Comma [0] 3" xfId="42"/>
    <cellStyle name="Comma [0] 4" xfId="43"/>
    <cellStyle name="Comma [0] 5" xfId="44"/>
    <cellStyle name="Comma 10" xfId="45"/>
    <cellStyle name="Comma 11" xfId="46"/>
    <cellStyle name="Comma 12" xfId="47"/>
    <cellStyle name="Comma 13" xfId="48"/>
    <cellStyle name="Comma 2" xfId="49"/>
    <cellStyle name="Comma 3" xfId="50"/>
    <cellStyle name="Comma 4" xfId="51"/>
    <cellStyle name="Çıkış" xfId="52"/>
    <cellStyle name="Giriş" xfId="53"/>
    <cellStyle name="Hesaplama" xfId="54"/>
    <cellStyle name="Hyperlink 7" xfId="55"/>
    <cellStyle name="İşaretli Hücre" xfId="56"/>
    <cellStyle name="İyi" xfId="57"/>
    <cellStyle name="Followed Hyperlink" xfId="58"/>
    <cellStyle name="Hyperlink" xfId="59"/>
    <cellStyle name="Kötü" xfId="60"/>
    <cellStyle name="Normal 10" xfId="61"/>
    <cellStyle name="Normal 11" xfId="62"/>
    <cellStyle name="Normal 12" xfId="63"/>
    <cellStyle name="Normal 13" xfId="64"/>
    <cellStyle name="Normal 14" xfId="65"/>
    <cellStyle name="Normal 15" xfId="66"/>
    <cellStyle name="Normal 16" xfId="67"/>
    <cellStyle name="Normal 2" xfId="68"/>
    <cellStyle name="Normal 3" xfId="69"/>
    <cellStyle name="Normal 4" xfId="70"/>
    <cellStyle name="Normal 5" xfId="71"/>
    <cellStyle name="Not" xfId="72"/>
    <cellStyle name="Nötr" xfId="73"/>
    <cellStyle name="Currency" xfId="74"/>
    <cellStyle name="Currency [0]" xfId="75"/>
    <cellStyle name="Toplam" xfId="76"/>
    <cellStyle name="Uyarı Metni" xfId="77"/>
    <cellStyle name="Comma" xfId="78"/>
    <cellStyle name="Vurgu1" xfId="79"/>
    <cellStyle name="Vurgu2" xfId="80"/>
    <cellStyle name="Vurgu3" xfId="81"/>
    <cellStyle name="Vurgu4" xfId="82"/>
    <cellStyle name="Vurgu5" xfId="83"/>
    <cellStyle name="Vurgu6" xfId="84"/>
    <cellStyle name="Percen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0825"/>
          <c:w val="0.97725"/>
          <c:h val="0.98975"/>
        </c:manualLayout>
      </c:layout>
      <c:lineChart>
        <c:grouping val="standard"/>
        <c:varyColors val="0"/>
        <c:ser>
          <c:idx val="0"/>
          <c:order val="0"/>
          <c:tx>
            <c:strRef>
              <c:f>Sayfa1!$A$8</c:f>
              <c:strCache>
                <c:ptCount val="1"/>
                <c:pt idx="0">
                  <c:v>Uzun Vadeli Kredi Borcu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Sayfa1!$B$7:$Q$7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2017-Q1</c:v>
                </c:pt>
                <c:pt idx="14">
                  <c:v>2017-Q2</c:v>
                </c:pt>
                <c:pt idx="15">
                  <c:v>2017-Q3</c:v>
                </c:pt>
              </c:strCache>
            </c:strRef>
          </c:cat>
          <c:val>
            <c:numRef>
              <c:f>Sayfa1!$B$8:$Q$8</c:f>
              <c:numCache>
                <c:ptCount val="16"/>
                <c:pt idx="0">
                  <c:v>36.99997362058109</c:v>
                </c:pt>
                <c:pt idx="1">
                  <c:v>50.92073788577537</c:v>
                </c:pt>
                <c:pt idx="2">
                  <c:v>82.19771015789068</c:v>
                </c:pt>
                <c:pt idx="3">
                  <c:v>121.90216999013207</c:v>
                </c:pt>
                <c:pt idx="4">
                  <c:v>141.03563193522132</c:v>
                </c:pt>
                <c:pt idx="5">
                  <c:v>128.4515773156851</c:v>
                </c:pt>
                <c:pt idx="6">
                  <c:v>119.61953384517254</c:v>
                </c:pt>
                <c:pt idx="7">
                  <c:v>126.81951586172056</c:v>
                </c:pt>
                <c:pt idx="8">
                  <c:v>140.41805740165387</c:v>
                </c:pt>
                <c:pt idx="9">
                  <c:v>156.83754028373394</c:v>
                </c:pt>
                <c:pt idx="10">
                  <c:v>168.3922294913461</c:v>
                </c:pt>
                <c:pt idx="11">
                  <c:v>194.74969558865732</c:v>
                </c:pt>
                <c:pt idx="12">
                  <c:v>202.83737123741815</c:v>
                </c:pt>
                <c:pt idx="13">
                  <c:v>203.1380346766422</c:v>
                </c:pt>
                <c:pt idx="14">
                  <c:v>211.18311800846814</c:v>
                </c:pt>
                <c:pt idx="15">
                  <c:v>214.4405725951137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Sayfa1!$A$9</c:f>
              <c:strCache>
                <c:ptCount val="1"/>
                <c:pt idx="0">
                  <c:v>Kısa Vadeli Kredi Borcu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Sayfa1!$B$7:$Q$7</c:f>
              <c:str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2017-Q1</c:v>
                </c:pt>
                <c:pt idx="14">
                  <c:v>2017-Q2</c:v>
                </c:pt>
                <c:pt idx="15">
                  <c:v>2017-Q3</c:v>
                </c:pt>
              </c:strCache>
            </c:strRef>
          </c:cat>
          <c:val>
            <c:numRef>
              <c:f>Sayfa1!$B$9:$Q$9</c:f>
              <c:numCache>
                <c:ptCount val="16"/>
                <c:pt idx="0">
                  <c:v>10.182925181007551</c:v>
                </c:pt>
                <c:pt idx="1">
                  <c:v>13.301136964967457</c:v>
                </c:pt>
                <c:pt idx="2">
                  <c:v>10.75441966594242</c:v>
                </c:pt>
                <c:pt idx="3">
                  <c:v>8.57647885824082</c:v>
                </c:pt>
                <c:pt idx="4">
                  <c:v>10.63086918410568</c:v>
                </c:pt>
                <c:pt idx="5">
                  <c:v>6.5858161451586845</c:v>
                </c:pt>
                <c:pt idx="6">
                  <c:v>19.00964151573336</c:v>
                </c:pt>
                <c:pt idx="7">
                  <c:v>24.86343821237083</c:v>
                </c:pt>
                <c:pt idx="8">
                  <c:v>30.597267767563896</c:v>
                </c:pt>
                <c:pt idx="9">
                  <c:v>41.32042231158493</c:v>
                </c:pt>
                <c:pt idx="10">
                  <c:v>44.102406625439194</c:v>
                </c:pt>
                <c:pt idx="11">
                  <c:v>20.396826861663286</c:v>
                </c:pt>
                <c:pt idx="12">
                  <c:v>14.346178293104645</c:v>
                </c:pt>
                <c:pt idx="13">
                  <c:v>15.237835816037668</c:v>
                </c:pt>
                <c:pt idx="14">
                  <c:v>16.47496283362884</c:v>
                </c:pt>
                <c:pt idx="15">
                  <c:v>17.029495180374973</c:v>
                </c:pt>
              </c:numCache>
            </c:numRef>
          </c:val>
          <c:smooth val="0"/>
        </c:ser>
        <c:marker val="1"/>
        <c:axId val="9844751"/>
        <c:axId val="21493896"/>
      </c:lineChart>
      <c:catAx>
        <c:axId val="9844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1493896"/>
        <c:crosses val="autoZero"/>
        <c:auto val="1"/>
        <c:lblOffset val="100"/>
        <c:tickLblSkip val="1"/>
        <c:noMultiLvlLbl val="0"/>
      </c:catAx>
      <c:valAx>
        <c:axId val="21493896"/>
        <c:scaling>
          <c:orientation val="minMax"/>
          <c:max val="220"/>
          <c:min val="0"/>
        </c:scaling>
        <c:axPos val="l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9844751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76275"/>
          <c:y val="0.342"/>
          <c:w val="0.21775"/>
          <c:h val="0.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0.028</cdr:y>
    </cdr:from>
    <cdr:to>
      <cdr:x>0.22475</cdr:x>
      <cdr:y>0.11325</cdr:y>
    </cdr:to>
    <cdr:sp>
      <cdr:nvSpPr>
        <cdr:cNvPr id="1" name="Metin kutusu 1"/>
        <cdr:cNvSpPr txBox="1">
          <a:spLocks noChangeArrowheads="1"/>
        </cdr:cNvSpPr>
      </cdr:nvSpPr>
      <cdr:spPr>
        <a:xfrm>
          <a:off x="504825" y="171450"/>
          <a:ext cx="16002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Milyar ABD Doları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13"/>
  <sheetViews>
    <sheetView zoomScalePageLayoutView="0" workbookViewId="0" topLeftCell="H1">
      <selection activeCell="E15" sqref="E15"/>
    </sheetView>
  </sheetViews>
  <sheetFormatPr defaultColWidth="13.7109375" defaultRowHeight="12.75"/>
  <cols>
    <col min="1" max="1" width="19.140625" style="1" customWidth="1"/>
    <col min="2" max="2" width="13.7109375" style="1" customWidth="1"/>
    <col min="3" max="3" width="14.28125" style="1" customWidth="1"/>
    <col min="4" max="4" width="15.140625" style="1" customWidth="1"/>
    <col min="5" max="5" width="15.421875" style="1" customWidth="1"/>
    <col min="6" max="6" width="14.7109375" style="1" customWidth="1"/>
    <col min="7" max="7" width="19.8515625" style="1" customWidth="1"/>
    <col min="8" max="8" width="15.140625" style="1" customWidth="1"/>
    <col min="9" max="9" width="15.421875" style="1" customWidth="1"/>
    <col min="10" max="10" width="16.140625" style="1" customWidth="1"/>
    <col min="11" max="11" width="16.421875" style="1" customWidth="1"/>
    <col min="12" max="12" width="15.57421875" style="1" customWidth="1"/>
    <col min="13" max="13" width="16.140625" style="1" customWidth="1"/>
    <col min="14" max="14" width="14.8515625" style="1" customWidth="1"/>
    <col min="15" max="15" width="15.140625" style="1" customWidth="1"/>
    <col min="16" max="16" width="15.57421875" style="1" customWidth="1"/>
    <col min="17" max="17" width="15.140625" style="1" customWidth="1"/>
    <col min="18" max="16384" width="13.7109375" style="1" customWidth="1"/>
  </cols>
  <sheetData>
    <row r="2" spans="2:15" s="9" customFormat="1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9" customFormat="1" ht="11.25"/>
    <row r="4" spans="2:17" s="9" customFormat="1" ht="13.5" thickBot="1">
      <c r="B4" s="61">
        <v>2004</v>
      </c>
      <c r="C4" s="61">
        <v>2005</v>
      </c>
      <c r="D4" s="61">
        <v>2006</v>
      </c>
      <c r="E4" s="61">
        <v>2007</v>
      </c>
      <c r="F4" s="61">
        <v>2008</v>
      </c>
      <c r="G4" s="61">
        <v>2009</v>
      </c>
      <c r="H4" s="61">
        <v>2010</v>
      </c>
      <c r="I4" s="61">
        <v>2011</v>
      </c>
      <c r="J4" s="61">
        <v>2012</v>
      </c>
      <c r="K4" s="61">
        <v>2013</v>
      </c>
      <c r="L4" s="61">
        <v>2014</v>
      </c>
      <c r="M4" s="61">
        <v>2015</v>
      </c>
      <c r="N4" s="61">
        <v>2016</v>
      </c>
      <c r="O4" s="61" t="s">
        <v>39</v>
      </c>
      <c r="P4" s="61" t="s">
        <v>49</v>
      </c>
      <c r="Q4" s="61" t="s">
        <v>56</v>
      </c>
    </row>
    <row r="5" spans="1:17" s="9" customFormat="1" ht="13.5" thickBot="1">
      <c r="A5" s="1" t="s">
        <v>17</v>
      </c>
      <c r="B5" s="60">
        <v>36999973620.581085</v>
      </c>
      <c r="C5" s="60">
        <v>50920737885.77537</v>
      </c>
      <c r="D5" s="60">
        <v>82197710157.89069</v>
      </c>
      <c r="E5" s="60">
        <v>121902169990.13206</v>
      </c>
      <c r="F5" s="60">
        <v>141035631935.2213</v>
      </c>
      <c r="G5" s="60">
        <v>128451577315.68512</v>
      </c>
      <c r="H5" s="60">
        <v>119619533845.17255</v>
      </c>
      <c r="I5" s="60">
        <v>126819515861.72057</v>
      </c>
      <c r="J5" s="60">
        <v>140418057401.65387</v>
      </c>
      <c r="K5" s="60">
        <v>156837540283.73395</v>
      </c>
      <c r="L5" s="60">
        <v>168392229491.3461</v>
      </c>
      <c r="M5" s="60">
        <v>194749695588.65732</v>
      </c>
      <c r="N5" s="60">
        <v>202837371237.41815</v>
      </c>
      <c r="O5" s="60">
        <v>203138034676.6422</v>
      </c>
      <c r="P5" s="60">
        <v>211183118008.46814</v>
      </c>
      <c r="Q5" s="60">
        <v>214440572595.1137</v>
      </c>
    </row>
    <row r="6" spans="1:17" s="9" customFormat="1" ht="13.5" thickBot="1">
      <c r="A6" s="1" t="s">
        <v>18</v>
      </c>
      <c r="B6" s="8">
        <v>10182925181.007551</v>
      </c>
      <c r="C6" s="8">
        <v>13301136964.967457</v>
      </c>
      <c r="D6" s="8">
        <v>10754419665.94242</v>
      </c>
      <c r="E6" s="8">
        <v>8576478858.240821</v>
      </c>
      <c r="F6" s="8">
        <v>10630869184.10568</v>
      </c>
      <c r="G6" s="8">
        <v>6585816145.158685</v>
      </c>
      <c r="H6" s="8">
        <v>19009641515.73336</v>
      </c>
      <c r="I6" s="8">
        <v>24863438212.37083</v>
      </c>
      <c r="J6" s="8">
        <v>30597267767.563896</v>
      </c>
      <c r="K6" s="8">
        <v>41320422311.58493</v>
      </c>
      <c r="L6" s="8">
        <v>44102406625.43919</v>
      </c>
      <c r="M6" s="8">
        <v>20396826861.663284</v>
      </c>
      <c r="N6" s="8">
        <v>14346178293.104645</v>
      </c>
      <c r="O6" s="8">
        <v>15237835816.037668</v>
      </c>
      <c r="P6" s="8">
        <v>16474962833.628841</v>
      </c>
      <c r="Q6" s="8">
        <v>17029495180.374971</v>
      </c>
    </row>
    <row r="7" spans="2:17" s="9" customFormat="1" ht="12.75">
      <c r="B7" s="62">
        <v>2004</v>
      </c>
      <c r="C7" s="61">
        <v>2005</v>
      </c>
      <c r="D7" s="61">
        <v>2006</v>
      </c>
      <c r="E7" s="61">
        <v>2007</v>
      </c>
      <c r="F7" s="61">
        <v>2008</v>
      </c>
      <c r="G7" s="61">
        <v>2009</v>
      </c>
      <c r="H7" s="61">
        <v>2010</v>
      </c>
      <c r="I7" s="61">
        <v>2011</v>
      </c>
      <c r="J7" s="61">
        <v>2012</v>
      </c>
      <c r="K7" s="61">
        <v>2013</v>
      </c>
      <c r="L7" s="61">
        <v>2014</v>
      </c>
      <c r="M7" s="61">
        <v>2015</v>
      </c>
      <c r="N7" s="61">
        <v>2016</v>
      </c>
      <c r="O7" s="61" t="s">
        <v>39</v>
      </c>
      <c r="P7" s="61" t="s">
        <v>49</v>
      </c>
      <c r="Q7" s="61" t="s">
        <v>56</v>
      </c>
    </row>
    <row r="8" spans="1:17" s="9" customFormat="1" ht="11.25">
      <c r="A8" s="1" t="s">
        <v>17</v>
      </c>
      <c r="B8" s="9">
        <f>B5/1000000000</f>
        <v>36.99997362058109</v>
      </c>
      <c r="C8" s="9">
        <f aca="true" t="shared" si="0" ref="C8:Q8">C5/1000000000</f>
        <v>50.92073788577537</v>
      </c>
      <c r="D8" s="9">
        <f t="shared" si="0"/>
        <v>82.19771015789068</v>
      </c>
      <c r="E8" s="9">
        <f t="shared" si="0"/>
        <v>121.90216999013207</v>
      </c>
      <c r="F8" s="9">
        <f t="shared" si="0"/>
        <v>141.03563193522132</v>
      </c>
      <c r="G8" s="9">
        <f t="shared" si="0"/>
        <v>128.4515773156851</v>
      </c>
      <c r="H8" s="9">
        <f t="shared" si="0"/>
        <v>119.61953384517254</v>
      </c>
      <c r="I8" s="9">
        <f t="shared" si="0"/>
        <v>126.81951586172056</v>
      </c>
      <c r="J8" s="9">
        <f t="shared" si="0"/>
        <v>140.41805740165387</v>
      </c>
      <c r="K8" s="9">
        <f t="shared" si="0"/>
        <v>156.83754028373394</v>
      </c>
      <c r="L8" s="9">
        <f t="shared" si="0"/>
        <v>168.3922294913461</v>
      </c>
      <c r="M8" s="9">
        <f t="shared" si="0"/>
        <v>194.74969558865732</v>
      </c>
      <c r="N8" s="9">
        <f t="shared" si="0"/>
        <v>202.83737123741815</v>
      </c>
      <c r="O8" s="9">
        <f t="shared" si="0"/>
        <v>203.1380346766422</v>
      </c>
      <c r="P8" s="9">
        <f t="shared" si="0"/>
        <v>211.18311800846814</v>
      </c>
      <c r="Q8" s="9">
        <f t="shared" si="0"/>
        <v>214.4405725951137</v>
      </c>
    </row>
    <row r="9" spans="1:17" ht="11.25">
      <c r="A9" s="1" t="s">
        <v>18</v>
      </c>
      <c r="B9" s="1">
        <f>B6/1000000000</f>
        <v>10.182925181007551</v>
      </c>
      <c r="C9" s="1">
        <f aca="true" t="shared" si="1" ref="C9:Q9">C6/1000000000</f>
        <v>13.301136964967457</v>
      </c>
      <c r="D9" s="1">
        <f t="shared" si="1"/>
        <v>10.75441966594242</v>
      </c>
      <c r="E9" s="1">
        <f t="shared" si="1"/>
        <v>8.57647885824082</v>
      </c>
      <c r="F9" s="1">
        <f t="shared" si="1"/>
        <v>10.63086918410568</v>
      </c>
      <c r="G9" s="1">
        <f t="shared" si="1"/>
        <v>6.5858161451586845</v>
      </c>
      <c r="H9" s="1">
        <f t="shared" si="1"/>
        <v>19.00964151573336</v>
      </c>
      <c r="I9" s="1">
        <f t="shared" si="1"/>
        <v>24.86343821237083</v>
      </c>
      <c r="J9" s="1">
        <f t="shared" si="1"/>
        <v>30.597267767563896</v>
      </c>
      <c r="K9" s="1">
        <f t="shared" si="1"/>
        <v>41.32042231158493</v>
      </c>
      <c r="L9" s="1">
        <f t="shared" si="1"/>
        <v>44.102406625439194</v>
      </c>
      <c r="M9" s="1">
        <f t="shared" si="1"/>
        <v>20.396826861663286</v>
      </c>
      <c r="N9" s="1">
        <f t="shared" si="1"/>
        <v>14.346178293104645</v>
      </c>
      <c r="O9" s="1">
        <f t="shared" si="1"/>
        <v>15.237835816037668</v>
      </c>
      <c r="P9" s="1">
        <f t="shared" si="1"/>
        <v>16.47496283362884</v>
      </c>
      <c r="Q9" s="1">
        <f t="shared" si="1"/>
        <v>17.029495180374973</v>
      </c>
    </row>
    <row r="10" spans="8:16" ht="11.25">
      <c r="H10" s="9"/>
      <c r="I10" s="9"/>
      <c r="J10" s="9"/>
      <c r="K10" s="9"/>
      <c r="L10" s="9"/>
      <c r="M10" s="9"/>
      <c r="N10" s="9"/>
      <c r="O10" s="9"/>
      <c r="P10" s="9"/>
    </row>
    <row r="11" spans="8:16" ht="14.25">
      <c r="H11" s="3"/>
      <c r="I11" s="3"/>
      <c r="J11" s="3"/>
      <c r="K11" s="3"/>
      <c r="L11" s="3"/>
      <c r="M11" s="3"/>
      <c r="N11" s="3"/>
      <c r="O11" s="3"/>
      <c r="P11" s="3"/>
    </row>
    <row r="12" ht="11.25">
      <c r="P12" s="72"/>
    </row>
    <row r="13" ht="11.25">
      <c r="P13" s="73"/>
    </row>
  </sheetData>
  <sheetProtection/>
  <printOptions/>
  <pageMargins left="0.7" right="0.7" top="0.75" bottom="0.75" header="0.3" footer="0.3"/>
  <pageSetup orientation="portrait" paperSize="9"/>
  <colBreaks count="1" manualBreakCount="1">
    <brk id="6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B53"/>
  <sheetViews>
    <sheetView zoomScale="70" zoomScaleNormal="70" zoomScaleSheetLayoutView="50" workbookViewId="0" topLeftCell="A4">
      <selection activeCell="L18" sqref="L18"/>
    </sheetView>
  </sheetViews>
  <sheetFormatPr defaultColWidth="9.140625" defaultRowHeight="12.75"/>
  <cols>
    <col min="1" max="1" width="40.28125" style="13" customWidth="1"/>
    <col min="2" max="9" width="15.57421875" style="13" customWidth="1"/>
    <col min="10" max="10" width="15.140625" style="13" customWidth="1"/>
    <col min="11" max="11" width="15.8515625" style="13" customWidth="1"/>
    <col min="12" max="12" width="14.57421875" style="13" customWidth="1"/>
    <col min="13" max="13" width="11.57421875" style="13" bestFit="1" customWidth="1"/>
    <col min="14" max="16384" width="8.7109375" style="13" customWidth="1"/>
  </cols>
  <sheetData>
    <row r="1" spans="1:7" ht="14.25">
      <c r="A1" s="76" t="s">
        <v>20</v>
      </c>
      <c r="B1" s="76"/>
      <c r="C1" s="76"/>
      <c r="D1" s="11"/>
      <c r="E1" s="11"/>
      <c r="F1" s="12"/>
      <c r="G1" s="12"/>
    </row>
    <row r="2" spans="1:236" ht="15" thickBot="1">
      <c r="A2" s="10"/>
      <c r="B2" s="10">
        <v>2010</v>
      </c>
      <c r="C2" s="10">
        <v>2011</v>
      </c>
      <c r="D2" s="10">
        <v>2012</v>
      </c>
      <c r="E2" s="10">
        <v>2013</v>
      </c>
      <c r="F2" s="10">
        <v>2014</v>
      </c>
      <c r="G2" s="50">
        <v>2015</v>
      </c>
      <c r="H2" s="61">
        <v>2016</v>
      </c>
      <c r="I2" s="61" t="s">
        <v>39</v>
      </c>
      <c r="J2" s="61" t="s">
        <v>49</v>
      </c>
      <c r="K2" s="74" t="s">
        <v>56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</row>
    <row r="3" spans="1:13" ht="15" thickBot="1">
      <c r="A3" s="15" t="s">
        <v>0</v>
      </c>
      <c r="B3" s="4">
        <v>119619533845.17255</v>
      </c>
      <c r="C3" s="4">
        <v>126819515861.72057</v>
      </c>
      <c r="D3" s="4">
        <v>140418057401.65387</v>
      </c>
      <c r="E3" s="4">
        <v>156837540283.73395</v>
      </c>
      <c r="F3" s="4">
        <v>168392229491.3461</v>
      </c>
      <c r="G3" s="4">
        <v>194749695588.65732</v>
      </c>
      <c r="H3" s="4">
        <v>202837371237.41815</v>
      </c>
      <c r="I3" s="4">
        <v>203138034676.6422</v>
      </c>
      <c r="J3" s="4">
        <v>211183118008.46814</v>
      </c>
      <c r="K3" s="4">
        <v>214440572595.1137</v>
      </c>
      <c r="L3" s="2">
        <f>K3-H3</f>
        <v>11603201357.695557</v>
      </c>
      <c r="M3" s="67"/>
    </row>
    <row r="4" spans="1:12" ht="14.25">
      <c r="A4" s="16" t="s">
        <v>8</v>
      </c>
      <c r="B4" s="2">
        <v>41160983036.754944</v>
      </c>
      <c r="C4" s="2">
        <v>47863397642.770874</v>
      </c>
      <c r="D4" s="2">
        <v>56896034361.078186</v>
      </c>
      <c r="E4" s="2">
        <v>72720735265.77516</v>
      </c>
      <c r="F4" s="2">
        <v>84629824245.98047</v>
      </c>
      <c r="G4" s="2">
        <v>104757305790.0133</v>
      </c>
      <c r="H4" s="2">
        <v>105538948114.75873</v>
      </c>
      <c r="I4" s="2">
        <v>105380708571.155</v>
      </c>
      <c r="J4" s="2">
        <v>109590893513.70996</v>
      </c>
      <c r="K4" s="2">
        <v>109699121332.47968</v>
      </c>
      <c r="L4" s="75">
        <f>K4-H4</f>
        <v>4160173217.7209473</v>
      </c>
    </row>
    <row r="5" spans="1:12" ht="12.75">
      <c r="A5" s="17" t="s">
        <v>9</v>
      </c>
      <c r="B5" s="2">
        <v>28756993232.978317</v>
      </c>
      <c r="C5" s="2">
        <v>34870795769.91791</v>
      </c>
      <c r="D5" s="2">
        <v>41703910312.21852</v>
      </c>
      <c r="E5" s="2">
        <v>54851915630.57791</v>
      </c>
      <c r="F5" s="2">
        <v>65869417436.575134</v>
      </c>
      <c r="G5" s="2">
        <v>85879821651.08354</v>
      </c>
      <c r="H5" s="2">
        <v>86895304016.21936</v>
      </c>
      <c r="I5" s="2">
        <v>87832813945.21709</v>
      </c>
      <c r="J5" s="2">
        <v>91735395058.16727</v>
      </c>
      <c r="K5" s="2">
        <v>92099762955.97716</v>
      </c>
      <c r="L5" s="2"/>
    </row>
    <row r="6" spans="1:12" ht="12.75">
      <c r="A6" s="17" t="s">
        <v>11</v>
      </c>
      <c r="B6" s="2">
        <v>27756993232.978317</v>
      </c>
      <c r="C6" s="2">
        <v>31573875769.917908</v>
      </c>
      <c r="D6" s="2">
        <v>31278299828.21852</v>
      </c>
      <c r="E6" s="2">
        <v>38748141586.417854</v>
      </c>
      <c r="F6" s="2">
        <v>44183246482.24981</v>
      </c>
      <c r="G6" s="2">
        <v>63578277222.05484</v>
      </c>
      <c r="H6" s="2">
        <v>62513487761.01605</v>
      </c>
      <c r="I6" s="2">
        <v>61985189277.783585</v>
      </c>
      <c r="J6" s="2">
        <v>61955639252.5842</v>
      </c>
      <c r="K6" s="2">
        <v>62285182825.494995</v>
      </c>
      <c r="L6" s="67"/>
    </row>
    <row r="7" spans="1:12" ht="12.75">
      <c r="A7" s="17" t="s">
        <v>12</v>
      </c>
      <c r="B7" s="2">
        <v>1000000000</v>
      </c>
      <c r="C7" s="2">
        <v>3296920000</v>
      </c>
      <c r="D7" s="2">
        <v>10425610484</v>
      </c>
      <c r="E7" s="2">
        <v>16103774044.160059</v>
      </c>
      <c r="F7" s="2">
        <v>21686170954.325325</v>
      </c>
      <c r="G7" s="2">
        <v>22301544429.0287</v>
      </c>
      <c r="H7" s="2">
        <v>24381816255.20331</v>
      </c>
      <c r="I7" s="2">
        <v>25847624667.433502</v>
      </c>
      <c r="J7" s="2">
        <v>29779755805.583076</v>
      </c>
      <c r="K7" s="2">
        <v>29814580130.482162</v>
      </c>
      <c r="L7" s="67"/>
    </row>
    <row r="8" spans="1:12" ht="12.75">
      <c r="A8" s="17" t="s">
        <v>10</v>
      </c>
      <c r="B8" s="2">
        <v>12403989803.776627</v>
      </c>
      <c r="C8" s="2">
        <v>12992601872.85297</v>
      </c>
      <c r="D8" s="2">
        <v>15192124048.859667</v>
      </c>
      <c r="E8" s="2">
        <v>17868819635.19725</v>
      </c>
      <c r="F8" s="2">
        <v>18760406809.40534</v>
      </c>
      <c r="G8" s="2">
        <v>18877484138.929764</v>
      </c>
      <c r="H8" s="2">
        <v>18643644098.539375</v>
      </c>
      <c r="I8" s="2">
        <v>17547894625.93792</v>
      </c>
      <c r="J8" s="2">
        <v>17855498455.54269</v>
      </c>
      <c r="K8" s="2">
        <v>17599358376.502525</v>
      </c>
      <c r="L8" s="67"/>
    </row>
    <row r="9" spans="1:12" ht="12.75">
      <c r="A9" s="17" t="s">
        <v>11</v>
      </c>
      <c r="B9" s="2">
        <v>12215912949.442862</v>
      </c>
      <c r="C9" s="2">
        <v>12667778330.141718</v>
      </c>
      <c r="D9" s="2">
        <v>14829353007.785894</v>
      </c>
      <c r="E9" s="2">
        <v>16002914871.407145</v>
      </c>
      <c r="F9" s="2">
        <v>15080386793.75659</v>
      </c>
      <c r="G9" s="2">
        <v>14827959776.079384</v>
      </c>
      <c r="H9" s="2">
        <v>13445167630.78167</v>
      </c>
      <c r="I9" s="2">
        <v>12485487370.36748</v>
      </c>
      <c r="J9" s="2">
        <v>12816844261.761072</v>
      </c>
      <c r="K9" s="2">
        <v>12569144846.940355</v>
      </c>
      <c r="L9" s="67"/>
    </row>
    <row r="10" spans="1:12" ht="12.75">
      <c r="A10" s="17" t="s">
        <v>13</v>
      </c>
      <c r="B10" s="2">
        <v>188076854.33376467</v>
      </c>
      <c r="C10" s="2">
        <v>324823542.7112529</v>
      </c>
      <c r="D10" s="2">
        <v>362771041.07377267</v>
      </c>
      <c r="E10" s="2">
        <v>370539763.790107</v>
      </c>
      <c r="F10" s="2">
        <v>559399446.6487491</v>
      </c>
      <c r="G10" s="2">
        <v>642811379.8503783</v>
      </c>
      <c r="H10" s="2">
        <v>649630984.757704</v>
      </c>
      <c r="I10" s="2">
        <v>582583272.5704391</v>
      </c>
      <c r="J10" s="2">
        <v>621958710.7816186</v>
      </c>
      <c r="K10" s="2">
        <v>631275047.5621682</v>
      </c>
      <c r="L10" s="67"/>
    </row>
    <row r="11" spans="1:12" ht="12.75">
      <c r="A11" s="17" t="s">
        <v>12</v>
      </c>
      <c r="B11" s="2">
        <v>0</v>
      </c>
      <c r="C11" s="2">
        <v>0</v>
      </c>
      <c r="D11" s="2">
        <v>0</v>
      </c>
      <c r="E11" s="2">
        <v>1495365000</v>
      </c>
      <c r="F11" s="2">
        <v>3120620569</v>
      </c>
      <c r="G11" s="2">
        <v>3406712983</v>
      </c>
      <c r="H11" s="2">
        <v>4548845483</v>
      </c>
      <c r="I11" s="2">
        <v>4479823983</v>
      </c>
      <c r="J11" s="2">
        <v>4416695483</v>
      </c>
      <c r="K11" s="2">
        <v>4398938482</v>
      </c>
      <c r="L11" s="67"/>
    </row>
    <row r="12" spans="1:12" ht="14.25">
      <c r="A12" s="18" t="s">
        <v>14</v>
      </c>
      <c r="B12" s="2">
        <v>78458550808.4176</v>
      </c>
      <c r="C12" s="2">
        <v>78956118218.94969</v>
      </c>
      <c r="D12" s="2">
        <v>83522023040.5757</v>
      </c>
      <c r="E12" s="2">
        <v>84116805017.95879</v>
      </c>
      <c r="F12" s="2">
        <v>83762405245.36563</v>
      </c>
      <c r="G12" s="2">
        <v>89992389798.64401</v>
      </c>
      <c r="H12" s="2">
        <v>97298423122.65942</v>
      </c>
      <c r="I12" s="2">
        <v>97757326105.4872</v>
      </c>
      <c r="J12" s="2">
        <v>101592224494.75818</v>
      </c>
      <c r="K12" s="2">
        <v>104741451262.63405</v>
      </c>
      <c r="L12" s="75">
        <f>K12-H12</f>
        <v>7443028139.974625</v>
      </c>
    </row>
    <row r="13" spans="1:11" ht="12.75">
      <c r="A13" s="17" t="s">
        <v>11</v>
      </c>
      <c r="B13" s="2">
        <v>71395260710.40565</v>
      </c>
      <c r="C13" s="2">
        <v>72434926575.94577</v>
      </c>
      <c r="D13" s="2">
        <v>74772044136.38608</v>
      </c>
      <c r="E13" s="2">
        <v>73027793756.43524</v>
      </c>
      <c r="F13" s="2">
        <v>71689228185.46971</v>
      </c>
      <c r="G13" s="2">
        <v>76365964749.90126</v>
      </c>
      <c r="H13" s="2">
        <v>82052750931.17812</v>
      </c>
      <c r="I13" s="2">
        <v>82810963178.66557</v>
      </c>
      <c r="J13" s="2">
        <v>85912607878.75803</v>
      </c>
      <c r="K13" s="2">
        <v>88219074726.51526</v>
      </c>
    </row>
    <row r="14" spans="1:11" ht="12.75">
      <c r="A14" s="17" t="s">
        <v>13</v>
      </c>
      <c r="B14" s="2">
        <v>6253526757.280604</v>
      </c>
      <c r="C14" s="2">
        <v>6015677508.9019785</v>
      </c>
      <c r="D14" s="2">
        <v>6937897490.791806</v>
      </c>
      <c r="E14" s="2">
        <v>7415966793.793303</v>
      </c>
      <c r="F14" s="2">
        <v>6757759510.68239</v>
      </c>
      <c r="G14" s="2">
        <v>7473497143.639391</v>
      </c>
      <c r="H14" s="2">
        <v>9135816245.79613</v>
      </c>
      <c r="I14" s="2">
        <v>8869827057.767796</v>
      </c>
      <c r="J14" s="2">
        <v>9598044405.704197</v>
      </c>
      <c r="K14" s="2">
        <v>9924906918.011896</v>
      </c>
    </row>
    <row r="15" spans="1:11" ht="12.75">
      <c r="A15" s="17" t="s">
        <v>15</v>
      </c>
      <c r="B15" s="2">
        <v>609763340.7313447</v>
      </c>
      <c r="C15" s="2">
        <v>299064634.1019399</v>
      </c>
      <c r="D15" s="2">
        <v>405485413.39781165</v>
      </c>
      <c r="E15" s="2">
        <v>325277497.7302394</v>
      </c>
      <c r="F15" s="2">
        <v>313450604.2135265</v>
      </c>
      <c r="G15" s="2">
        <v>407045360.1033609</v>
      </c>
      <c r="H15" s="2">
        <v>419126227.68518686</v>
      </c>
      <c r="I15" s="2">
        <v>387301735.05383396</v>
      </c>
      <c r="J15" s="2">
        <v>381470170.29596376</v>
      </c>
      <c r="K15" s="2">
        <v>385238981.10689497</v>
      </c>
    </row>
    <row r="16" spans="1:11" ht="13.5" thickBot="1">
      <c r="A16" s="19" t="s">
        <v>12</v>
      </c>
      <c r="B16" s="2">
        <v>200000000</v>
      </c>
      <c r="C16" s="2">
        <v>206449500</v>
      </c>
      <c r="D16" s="2">
        <v>1406596000</v>
      </c>
      <c r="E16" s="2">
        <v>3347766970</v>
      </c>
      <c r="F16" s="2">
        <v>5001966945</v>
      </c>
      <c r="G16" s="2">
        <v>5745882545</v>
      </c>
      <c r="H16" s="2">
        <v>5690729718</v>
      </c>
      <c r="I16" s="2">
        <v>5689234134</v>
      </c>
      <c r="J16" s="2">
        <v>5700102040</v>
      </c>
      <c r="K16" s="2">
        <v>6212230637</v>
      </c>
    </row>
    <row r="17" spans="1:12" ht="15" thickBot="1">
      <c r="A17" s="15" t="s">
        <v>1</v>
      </c>
      <c r="B17" s="4">
        <v>119619533845.17256</v>
      </c>
      <c r="C17" s="4">
        <v>126819515861.72063</v>
      </c>
      <c r="D17" s="4">
        <v>140418057401.65393</v>
      </c>
      <c r="E17" s="4">
        <v>156837540283.734</v>
      </c>
      <c r="F17" s="4">
        <v>168392229491.34607</v>
      </c>
      <c r="G17" s="4">
        <v>194749695588.65732</v>
      </c>
      <c r="H17" s="4">
        <v>202837371237.41827</v>
      </c>
      <c r="I17" s="4">
        <v>203138034676.6423</v>
      </c>
      <c r="J17" s="4">
        <v>211183118008.46814</v>
      </c>
      <c r="K17" s="4">
        <v>214440572595.11365</v>
      </c>
      <c r="L17" s="57">
        <f>K17-K24</f>
        <v>174014823345.6315</v>
      </c>
    </row>
    <row r="18" spans="1:12" ht="14.25">
      <c r="A18" s="16" t="s">
        <v>6</v>
      </c>
      <c r="B18" s="3">
        <v>11552890584.304127</v>
      </c>
      <c r="C18" s="3">
        <v>14171017753.357128</v>
      </c>
      <c r="D18" s="3">
        <v>15822818849.564005</v>
      </c>
      <c r="E18" s="3">
        <v>18928421873.856094</v>
      </c>
      <c r="F18" s="3">
        <v>18960566434.626057</v>
      </c>
      <c r="G18" s="3">
        <v>19430558548.065712</v>
      </c>
      <c r="H18" s="3">
        <v>20185542345.441307</v>
      </c>
      <c r="I18" s="3">
        <v>20837137100.856106</v>
      </c>
      <c r="J18" s="3">
        <v>23403442038.88401</v>
      </c>
      <c r="K18" s="3">
        <v>25586811947.37915</v>
      </c>
      <c r="L18" s="67">
        <f>K18/L17*100</f>
        <v>14.703811695718672</v>
      </c>
    </row>
    <row r="19" spans="1:13" ht="14.25">
      <c r="A19" s="18" t="s">
        <v>7</v>
      </c>
      <c r="B19" s="3">
        <v>106866643260.86844</v>
      </c>
      <c r="C19" s="3">
        <v>109145128608.3635</v>
      </c>
      <c r="D19" s="3">
        <v>112763032068.08992</v>
      </c>
      <c r="E19" s="3">
        <v>116962212395.71785</v>
      </c>
      <c r="F19" s="3">
        <v>119622904588.3947</v>
      </c>
      <c r="G19" s="3">
        <v>143864997083.56293</v>
      </c>
      <c r="H19" s="3">
        <v>148030437435.77365</v>
      </c>
      <c r="I19" s="3">
        <v>146284214791.3527</v>
      </c>
      <c r="J19" s="3">
        <v>147883122641.00107</v>
      </c>
      <c r="K19" s="3">
        <v>148428011398.25235</v>
      </c>
      <c r="L19" s="68">
        <f>K19-H19</f>
        <v>397573962.47869873</v>
      </c>
      <c r="M19" s="68">
        <f>K19/K17*100</f>
        <v>69.21638456846506</v>
      </c>
    </row>
    <row r="20" spans="1:11" ht="12.75">
      <c r="A20" s="17" t="s">
        <v>2</v>
      </c>
      <c r="B20" s="2">
        <v>60290340321.71448</v>
      </c>
      <c r="C20" s="2">
        <v>65689387885.94577</v>
      </c>
      <c r="D20" s="2">
        <v>66530838352.29404</v>
      </c>
      <c r="E20" s="2">
        <v>68858052325.78671</v>
      </c>
      <c r="F20" s="2">
        <v>72255630732.36542</v>
      </c>
      <c r="G20" s="2">
        <v>89900166185.09467</v>
      </c>
      <c r="H20" s="2">
        <v>89697477290.15408</v>
      </c>
      <c r="I20" s="2">
        <v>88092857685.49365</v>
      </c>
      <c r="J20" s="2">
        <v>87828140731.11575</v>
      </c>
      <c r="K20" s="2">
        <v>86515363287.00232</v>
      </c>
    </row>
    <row r="21" spans="1:11" ht="12.75">
      <c r="A21" s="17" t="s">
        <v>3</v>
      </c>
      <c r="B21" s="2">
        <v>28587386800.796665</v>
      </c>
      <c r="C21" s="2">
        <v>24758783564.86029</v>
      </c>
      <c r="D21" s="2">
        <v>23745726931.69304</v>
      </c>
      <c r="E21" s="2">
        <v>23913599112.946922</v>
      </c>
      <c r="F21" s="2">
        <v>24599085014.52278</v>
      </c>
      <c r="G21" s="2">
        <v>26439217503.132195</v>
      </c>
      <c r="H21" s="2">
        <v>27658656619.967163</v>
      </c>
      <c r="I21" s="2">
        <v>27290402450.33019</v>
      </c>
      <c r="J21" s="2">
        <v>28042717938.0484</v>
      </c>
      <c r="K21" s="2">
        <v>28939343235.87238</v>
      </c>
    </row>
    <row r="22" spans="1:11" ht="12.75">
      <c r="A22" s="17" t="s">
        <v>4</v>
      </c>
      <c r="B22" s="2">
        <v>8625496681.258223</v>
      </c>
      <c r="C22" s="2">
        <v>9557350471.258812</v>
      </c>
      <c r="D22" s="2">
        <v>12020686163.750301</v>
      </c>
      <c r="E22" s="2">
        <v>13062351262.51189</v>
      </c>
      <c r="F22" s="2">
        <v>13138896506.005535</v>
      </c>
      <c r="G22" s="2">
        <v>17084290084.962986</v>
      </c>
      <c r="H22" s="2">
        <v>18566766249.701138</v>
      </c>
      <c r="I22" s="2">
        <v>18709858088.31498</v>
      </c>
      <c r="J22" s="2">
        <v>19092952252.022415</v>
      </c>
      <c r="K22" s="2">
        <v>19611303897.649338</v>
      </c>
    </row>
    <row r="23" spans="1:11" ht="12.75">
      <c r="A23" s="17" t="s">
        <v>5</v>
      </c>
      <c r="B23" s="2">
        <v>9363419457.099075</v>
      </c>
      <c r="C23" s="2">
        <v>9139606686.298607</v>
      </c>
      <c r="D23" s="2">
        <v>10465780620.352535</v>
      </c>
      <c r="E23" s="2">
        <v>11128209694.472326</v>
      </c>
      <c r="F23" s="2">
        <v>9629292335.500965</v>
      </c>
      <c r="G23" s="2">
        <v>10441323310.37307</v>
      </c>
      <c r="H23" s="2">
        <v>12107537275.951271</v>
      </c>
      <c r="I23" s="2">
        <v>12191096567.213867</v>
      </c>
      <c r="J23" s="2">
        <v>12919311719.814487</v>
      </c>
      <c r="K23" s="2">
        <v>13362000977.728325</v>
      </c>
    </row>
    <row r="24" spans="1:11" ht="14.25">
      <c r="A24" s="18" t="s">
        <v>16</v>
      </c>
      <c r="B24" s="3">
        <v>1200000000</v>
      </c>
      <c r="C24" s="3">
        <v>3503369500</v>
      </c>
      <c r="D24" s="3">
        <v>11832206484</v>
      </c>
      <c r="E24" s="3">
        <v>20946906014.160057</v>
      </c>
      <c r="F24" s="3">
        <v>29808758468.325325</v>
      </c>
      <c r="G24" s="3">
        <v>31454139957.028698</v>
      </c>
      <c r="H24" s="3">
        <v>34621391456.20331</v>
      </c>
      <c r="I24" s="3">
        <v>36016682784.4335</v>
      </c>
      <c r="J24" s="3">
        <v>39896553328.583084</v>
      </c>
      <c r="K24" s="3">
        <v>40425749249.482155</v>
      </c>
    </row>
    <row r="25" spans="2:7" s="14" customFormat="1" ht="12.75">
      <c r="B25" s="20"/>
      <c r="C25" s="20"/>
      <c r="D25" s="20"/>
      <c r="E25" s="20"/>
      <c r="F25" s="20"/>
      <c r="G25" s="20"/>
    </row>
    <row r="26" spans="1:7" s="14" customFormat="1" ht="12.75">
      <c r="A26" s="64"/>
      <c r="B26" s="20"/>
      <c r="C26" s="20"/>
      <c r="D26" s="20"/>
      <c r="E26" s="20"/>
      <c r="F26" s="20"/>
      <c r="G26" s="20"/>
    </row>
    <row r="27" spans="1:7" s="14" customFormat="1" ht="12.75">
      <c r="A27" s="64"/>
      <c r="B27" s="20"/>
      <c r="C27" s="20"/>
      <c r="D27" s="20"/>
      <c r="E27" s="20"/>
      <c r="F27" s="20"/>
      <c r="G27" s="20"/>
    </row>
    <row r="28" spans="1:7" s="14" customFormat="1" ht="12.75">
      <c r="A28" s="64"/>
      <c r="B28" s="20"/>
      <c r="C28" s="20"/>
      <c r="D28" s="20"/>
      <c r="E28" s="20"/>
      <c r="F28" s="20"/>
      <c r="G28" s="20"/>
    </row>
    <row r="29" spans="1:7" s="14" customFormat="1" ht="13.5">
      <c r="A29" s="64"/>
      <c r="B29" s="21"/>
      <c r="C29" s="21"/>
      <c r="D29" s="21"/>
      <c r="E29" s="21"/>
      <c r="F29" s="21"/>
      <c r="G29" s="21"/>
    </row>
    <row r="30" spans="1:7" s="14" customFormat="1" ht="13.5">
      <c r="A30" s="64"/>
      <c r="B30" s="21"/>
      <c r="C30" s="21"/>
      <c r="D30" s="21"/>
      <c r="E30" s="21"/>
      <c r="F30" s="21"/>
      <c r="G30" s="21"/>
    </row>
    <row r="31" spans="1:7" s="14" customFormat="1" ht="13.5">
      <c r="A31" s="63"/>
      <c r="B31" s="21"/>
      <c r="C31" s="21"/>
      <c r="D31" s="21"/>
      <c r="E31" s="21"/>
      <c r="F31" s="21"/>
      <c r="G31" s="21"/>
    </row>
    <row r="32" spans="1:7" s="14" customFormat="1" ht="12.75">
      <c r="A32" s="64"/>
      <c r="B32" s="20"/>
      <c r="C32" s="20"/>
      <c r="D32" s="20"/>
      <c r="E32" s="20"/>
      <c r="F32" s="20"/>
      <c r="G32" s="20"/>
    </row>
    <row r="33" spans="1:7" s="14" customFormat="1" ht="12.75">
      <c r="A33" s="64"/>
      <c r="B33" s="20"/>
      <c r="C33" s="20"/>
      <c r="D33" s="20"/>
      <c r="E33" s="20"/>
      <c r="F33" s="20"/>
      <c r="G33" s="20"/>
    </row>
    <row r="34" spans="1:7" s="14" customFormat="1" ht="12.75">
      <c r="A34" s="64"/>
      <c r="B34" s="20"/>
      <c r="C34" s="20"/>
      <c r="D34" s="20"/>
      <c r="E34" s="20"/>
      <c r="F34" s="20"/>
      <c r="G34" s="20"/>
    </row>
    <row r="35" spans="1:7" s="14" customFormat="1" ht="12.75">
      <c r="A35" s="64"/>
      <c r="B35" s="20"/>
      <c r="C35" s="20"/>
      <c r="D35" s="20"/>
      <c r="E35" s="20"/>
      <c r="F35" s="20"/>
      <c r="G35" s="20"/>
    </row>
    <row r="36" spans="1:7" s="14" customFormat="1" ht="13.5">
      <c r="A36" s="63"/>
      <c r="B36" s="21"/>
      <c r="C36" s="21"/>
      <c r="D36" s="21"/>
      <c r="E36" s="21"/>
      <c r="F36" s="21"/>
      <c r="G36" s="21"/>
    </row>
    <row r="37" s="14" customFormat="1" ht="12.75">
      <c r="A37" s="63"/>
    </row>
    <row r="38" s="14" customFormat="1" ht="12.75">
      <c r="A38" s="64"/>
    </row>
    <row r="39" s="14" customFormat="1" ht="12.75">
      <c r="A39" s="64"/>
    </row>
    <row r="40" s="14" customFormat="1" ht="12.75">
      <c r="A40" s="64"/>
    </row>
    <row r="41" s="14" customFormat="1" ht="12.75">
      <c r="A41" s="64"/>
    </row>
    <row r="42" s="14" customFormat="1" ht="12.75">
      <c r="A42" s="64"/>
    </row>
    <row r="43" s="14" customFormat="1" ht="12.75">
      <c r="A43" s="64"/>
    </row>
    <row r="44" s="14" customFormat="1" ht="12.75">
      <c r="A44" s="64"/>
    </row>
    <row r="45" s="14" customFormat="1" ht="12.75">
      <c r="A45" s="64"/>
    </row>
    <row r="46" s="14" customFormat="1" ht="12.75">
      <c r="A46" s="64"/>
    </row>
    <row r="47" ht="12.75">
      <c r="A47" s="64"/>
    </row>
    <row r="48" ht="12.75">
      <c r="A48" s="63"/>
    </row>
    <row r="49" ht="12.75">
      <c r="A49" s="64"/>
    </row>
    <row r="50" ht="12.75">
      <c r="A50" s="64"/>
    </row>
    <row r="51" ht="12.75">
      <c r="A51" s="64"/>
    </row>
    <row r="52" ht="12.75">
      <c r="A52" s="64"/>
    </row>
    <row r="53" ht="12.75">
      <c r="A53" s="63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="80" zoomScaleNormal="80" zoomScalePageLayoutView="0" workbookViewId="0" topLeftCell="A1">
      <selection activeCell="A1" sqref="A1:K23"/>
    </sheetView>
  </sheetViews>
  <sheetFormatPr defaultColWidth="9.140625" defaultRowHeight="12.75"/>
  <cols>
    <col min="1" max="1" width="40.28125" style="0" customWidth="1"/>
    <col min="2" max="6" width="11.140625" style="0" customWidth="1"/>
    <col min="7" max="7" width="13.28125" style="0" customWidth="1"/>
    <col min="10" max="10" width="13.57421875" style="0" customWidth="1"/>
    <col min="11" max="11" width="13.28125" style="0" customWidth="1"/>
  </cols>
  <sheetData>
    <row r="1" spans="1:11" ht="14.25" thickBot="1">
      <c r="A1" s="28" t="s">
        <v>19</v>
      </c>
      <c r="B1" s="29">
        <v>2010</v>
      </c>
      <c r="C1" s="29">
        <v>2011</v>
      </c>
      <c r="D1" s="29">
        <v>2012</v>
      </c>
      <c r="E1" s="29">
        <v>2013</v>
      </c>
      <c r="F1" s="30">
        <v>2014</v>
      </c>
      <c r="G1" s="30">
        <v>2015</v>
      </c>
      <c r="H1" s="30">
        <v>2016</v>
      </c>
      <c r="I1" s="30" t="s">
        <v>39</v>
      </c>
      <c r="J1" s="30" t="s">
        <v>49</v>
      </c>
      <c r="K1" s="51" t="s">
        <v>56</v>
      </c>
    </row>
    <row r="2" spans="1:11" ht="15" thickBot="1" thickTop="1">
      <c r="A2" s="31" t="s">
        <v>0</v>
      </c>
      <c r="B2" s="27">
        <f>Sayfa2!B3/1000000000</f>
        <v>119.61953384517254</v>
      </c>
      <c r="C2" s="27">
        <f>Sayfa2!C3/1000000000</f>
        <v>126.81951586172056</v>
      </c>
      <c r="D2" s="27">
        <f>Sayfa2!D3/1000000000</f>
        <v>140.41805740165387</v>
      </c>
      <c r="E2" s="27">
        <f>Sayfa2!E3/1000000000</f>
        <v>156.83754028373394</v>
      </c>
      <c r="F2" s="27">
        <f>Sayfa2!F3/1000000000</f>
        <v>168.3922294913461</v>
      </c>
      <c r="G2" s="27">
        <f>Sayfa2!G3/1000000000</f>
        <v>194.74969558865732</v>
      </c>
      <c r="H2" s="27">
        <f>Sayfa2!H3/1000000000</f>
        <v>202.83737123741815</v>
      </c>
      <c r="I2" s="27">
        <f>Sayfa2!I3/1000000000</f>
        <v>203.1380346766422</v>
      </c>
      <c r="J2" s="27">
        <f>Sayfa2!J3/1000000000</f>
        <v>211.18311800846814</v>
      </c>
      <c r="K2" s="52">
        <f>Sayfa2!K3/1000000000</f>
        <v>214.4405725951137</v>
      </c>
    </row>
    <row r="3" spans="1:11" ht="14.25" thickTop="1">
      <c r="A3" s="23" t="s">
        <v>8</v>
      </c>
      <c r="B3" s="6">
        <f>Sayfa2!B4/1000000000</f>
        <v>41.16098303675494</v>
      </c>
      <c r="C3" s="6">
        <f>Sayfa2!C4/1000000000</f>
        <v>47.86339764277088</v>
      </c>
      <c r="D3" s="6">
        <f>Sayfa2!D4/1000000000</f>
        <v>56.896034361078186</v>
      </c>
      <c r="E3" s="6">
        <f>Sayfa2!E4/1000000000</f>
        <v>72.72073526577516</v>
      </c>
      <c r="F3" s="6">
        <f>Sayfa2!F4/1000000000</f>
        <v>84.62982424598047</v>
      </c>
      <c r="G3" s="6">
        <f>Sayfa2!G4/1000000000</f>
        <v>104.7573057900133</v>
      </c>
      <c r="H3" s="6">
        <f>Sayfa2!H4/1000000000</f>
        <v>105.53894811475872</v>
      </c>
      <c r="I3" s="6">
        <f>Sayfa2!I4/1000000000</f>
        <v>105.380708571155</v>
      </c>
      <c r="J3" s="6">
        <f>Sayfa2!J4/1000000000</f>
        <v>109.59089351370996</v>
      </c>
      <c r="K3" s="53">
        <f>Sayfa2!K4/1000000000</f>
        <v>109.69912133247968</v>
      </c>
    </row>
    <row r="4" spans="1:11" ht="12.75">
      <c r="A4" s="24" t="s">
        <v>9</v>
      </c>
      <c r="B4" s="5">
        <f>Sayfa2!B5/1000000000</f>
        <v>28.756993232978317</v>
      </c>
      <c r="C4" s="5">
        <f>Sayfa2!C5/1000000000</f>
        <v>34.870795769917905</v>
      </c>
      <c r="D4" s="5">
        <f>Sayfa2!D5/1000000000</f>
        <v>41.70391031221852</v>
      </c>
      <c r="E4" s="5">
        <f>Sayfa2!E5/1000000000</f>
        <v>54.85191563057791</v>
      </c>
      <c r="F4" s="5">
        <f>Sayfa2!F5/1000000000</f>
        <v>65.86941743657513</v>
      </c>
      <c r="G4" s="5">
        <f>Sayfa2!G5/1000000000</f>
        <v>85.87982165108355</v>
      </c>
      <c r="H4" s="5">
        <f>Sayfa2!H5/1000000000</f>
        <v>86.89530401621936</v>
      </c>
      <c r="I4" s="5">
        <f>Sayfa2!I5/1000000000</f>
        <v>87.83281394521708</v>
      </c>
      <c r="J4" s="5">
        <f>Sayfa2!J5/1000000000</f>
        <v>91.73539505816727</v>
      </c>
      <c r="K4" s="54">
        <f>Sayfa2!K5/1000000000</f>
        <v>92.09976295597716</v>
      </c>
    </row>
    <row r="5" spans="1:11" ht="12.75">
      <c r="A5" s="24" t="s">
        <v>11</v>
      </c>
      <c r="B5" s="5">
        <f>Sayfa2!B6/1000000000</f>
        <v>27.756993232978317</v>
      </c>
      <c r="C5" s="5">
        <f>Sayfa2!C6/1000000000</f>
        <v>31.57387576991791</v>
      </c>
      <c r="D5" s="5">
        <f>Sayfa2!D6/1000000000</f>
        <v>31.278299828218522</v>
      </c>
      <c r="E5" s="5">
        <f>Sayfa2!E6/1000000000</f>
        <v>38.74814158641785</v>
      </c>
      <c r="F5" s="5">
        <f>Sayfa2!F6/1000000000</f>
        <v>44.18324648224981</v>
      </c>
      <c r="G5" s="5">
        <f>Sayfa2!G6/1000000000</f>
        <v>63.57827722205484</v>
      </c>
      <c r="H5" s="5">
        <f>Sayfa2!H6/1000000000</f>
        <v>62.51348776101605</v>
      </c>
      <c r="I5" s="5">
        <f>Sayfa2!I6/1000000000</f>
        <v>61.98518927778358</v>
      </c>
      <c r="J5" s="5">
        <f>Sayfa2!J6/1000000000</f>
        <v>61.9556392525842</v>
      </c>
      <c r="K5" s="54">
        <f>Sayfa2!K6/1000000000</f>
        <v>62.28518282549499</v>
      </c>
    </row>
    <row r="6" spans="1:11" ht="12.75">
      <c r="A6" s="24" t="s">
        <v>12</v>
      </c>
      <c r="B6" s="5">
        <f>Sayfa2!B7/1000000000</f>
        <v>1</v>
      </c>
      <c r="C6" s="5">
        <f>Sayfa2!C7/1000000000</f>
        <v>3.29692</v>
      </c>
      <c r="D6" s="5">
        <f>Sayfa2!D7/1000000000</f>
        <v>10.425610484</v>
      </c>
      <c r="E6" s="5">
        <f>Sayfa2!E7/1000000000</f>
        <v>16.10377404416006</v>
      </c>
      <c r="F6" s="5">
        <f>Sayfa2!F7/1000000000</f>
        <v>21.686170954325323</v>
      </c>
      <c r="G6" s="5">
        <f>Sayfa2!G7/1000000000</f>
        <v>22.301544429028702</v>
      </c>
      <c r="H6" s="5">
        <f>Sayfa2!H7/1000000000</f>
        <v>24.381816255203308</v>
      </c>
      <c r="I6" s="5">
        <f>Sayfa2!I7/1000000000</f>
        <v>25.847624667433504</v>
      </c>
      <c r="J6" s="5">
        <f>Sayfa2!J7/1000000000</f>
        <v>29.779755805583076</v>
      </c>
      <c r="K6" s="54">
        <f>Sayfa2!K7/1000000000</f>
        <v>29.814580130482163</v>
      </c>
    </row>
    <row r="7" spans="1:11" ht="12.75">
      <c r="A7" s="24" t="s">
        <v>10</v>
      </c>
      <c r="B7" s="5">
        <f>Sayfa2!B8/1000000000</f>
        <v>12.403989803776627</v>
      </c>
      <c r="C7" s="5">
        <f>Sayfa2!C8/1000000000</f>
        <v>12.99260187285297</v>
      </c>
      <c r="D7" s="5">
        <f>Sayfa2!D8/1000000000</f>
        <v>15.192124048859666</v>
      </c>
      <c r="E7" s="5">
        <f>Sayfa2!E8/1000000000</f>
        <v>17.86881963519725</v>
      </c>
      <c r="F7" s="5">
        <f>Sayfa2!F8/1000000000</f>
        <v>18.76040680940534</v>
      </c>
      <c r="G7" s="5">
        <f>Sayfa2!G8/1000000000</f>
        <v>18.877484138929763</v>
      </c>
      <c r="H7" s="5">
        <f>Sayfa2!H8/1000000000</f>
        <v>18.643644098539376</v>
      </c>
      <c r="I7" s="5">
        <f>Sayfa2!I8/1000000000</f>
        <v>17.54789462593792</v>
      </c>
      <c r="J7" s="5">
        <f>Sayfa2!J8/1000000000</f>
        <v>17.85549845554269</v>
      </c>
      <c r="K7" s="54">
        <f>Sayfa2!K8/1000000000</f>
        <v>17.599358376502526</v>
      </c>
    </row>
    <row r="8" spans="1:11" ht="12.75">
      <c r="A8" s="24" t="s">
        <v>11</v>
      </c>
      <c r="B8" s="5">
        <f>Sayfa2!B9/1000000000</f>
        <v>12.215912949442862</v>
      </c>
      <c r="C8" s="5">
        <f>Sayfa2!C9/1000000000</f>
        <v>12.667778330141719</v>
      </c>
      <c r="D8" s="5">
        <f>Sayfa2!D9/1000000000</f>
        <v>14.829353007785894</v>
      </c>
      <c r="E8" s="5">
        <f>Sayfa2!E9/1000000000</f>
        <v>16.002914871407146</v>
      </c>
      <c r="F8" s="5">
        <f>Sayfa2!F9/1000000000</f>
        <v>15.08038679375659</v>
      </c>
      <c r="G8" s="5">
        <f>Sayfa2!G9/1000000000</f>
        <v>14.827959776079384</v>
      </c>
      <c r="H8" s="5">
        <f>Sayfa2!H9/1000000000</f>
        <v>13.44516763078167</v>
      </c>
      <c r="I8" s="5">
        <f>Sayfa2!I9/1000000000</f>
        <v>12.48548737036748</v>
      </c>
      <c r="J8" s="5">
        <f>Sayfa2!J9/1000000000</f>
        <v>12.816844261761073</v>
      </c>
      <c r="K8" s="54">
        <f>Sayfa2!K9/1000000000</f>
        <v>12.569144846940356</v>
      </c>
    </row>
    <row r="9" spans="1:11" ht="12.75">
      <c r="A9" s="24" t="s">
        <v>13</v>
      </c>
      <c r="B9" s="5">
        <f>Sayfa2!B10/1000000000</f>
        <v>0.18807685433376467</v>
      </c>
      <c r="C9" s="5">
        <f>Sayfa2!C10/1000000000</f>
        <v>0.3248235427112529</v>
      </c>
      <c r="D9" s="5">
        <f>Sayfa2!D10/1000000000</f>
        <v>0.36277104107377267</v>
      </c>
      <c r="E9" s="5">
        <f>Sayfa2!E10/1000000000</f>
        <v>0.370539763790107</v>
      </c>
      <c r="F9" s="5">
        <f>Sayfa2!F10/1000000000</f>
        <v>0.5593994466487491</v>
      </c>
      <c r="G9" s="5">
        <f>Sayfa2!G10/1000000000</f>
        <v>0.6428113798503783</v>
      </c>
      <c r="H9" s="5">
        <f>Sayfa2!H10/1000000000</f>
        <v>0.649630984757704</v>
      </c>
      <c r="I9" s="5">
        <f>Sayfa2!I10/1000000000</f>
        <v>0.5825832725704391</v>
      </c>
      <c r="J9" s="5">
        <f>Sayfa2!J10/1000000000</f>
        <v>0.6219587107816186</v>
      </c>
      <c r="K9" s="54">
        <f>Sayfa2!K10/1000000000</f>
        <v>0.6312750475621682</v>
      </c>
    </row>
    <row r="10" spans="1:11" ht="12.75">
      <c r="A10" s="24" t="s">
        <v>12</v>
      </c>
      <c r="B10" s="5">
        <f>Sayfa2!B11/1000000000</f>
        <v>0</v>
      </c>
      <c r="C10" s="5">
        <f>Sayfa2!C11/1000000000</f>
        <v>0</v>
      </c>
      <c r="D10" s="5">
        <f>Sayfa2!D11/1000000000</f>
        <v>0</v>
      </c>
      <c r="E10" s="5">
        <f>Sayfa2!E11/1000000000</f>
        <v>1.495365</v>
      </c>
      <c r="F10" s="5">
        <f>Sayfa2!F11/1000000000</f>
        <v>3.120620569</v>
      </c>
      <c r="G10" s="5">
        <f>Sayfa2!G11/1000000000</f>
        <v>3.406712983</v>
      </c>
      <c r="H10" s="5">
        <f>Sayfa2!H11/1000000000</f>
        <v>4.548845483</v>
      </c>
      <c r="I10" s="5">
        <f>Sayfa2!I11/1000000000</f>
        <v>4.479823983</v>
      </c>
      <c r="J10" s="5">
        <f>Sayfa2!J11/1000000000</f>
        <v>4.416695483</v>
      </c>
      <c r="K10" s="54">
        <f>Sayfa2!K11/1000000000</f>
        <v>4.398938482</v>
      </c>
    </row>
    <row r="11" spans="1:11" ht="13.5">
      <c r="A11" s="23" t="s">
        <v>14</v>
      </c>
      <c r="B11" s="6">
        <f>Sayfa2!B12/1000000000</f>
        <v>78.4585508084176</v>
      </c>
      <c r="C11" s="6">
        <f>Sayfa2!C12/1000000000</f>
        <v>78.9561182189497</v>
      </c>
      <c r="D11" s="6">
        <f>Sayfa2!D12/1000000000</f>
        <v>83.5220230405757</v>
      </c>
      <c r="E11" s="6">
        <f>Sayfa2!E12/1000000000</f>
        <v>84.11680501795878</v>
      </c>
      <c r="F11" s="6">
        <f>Sayfa2!F12/1000000000</f>
        <v>83.76240524536563</v>
      </c>
      <c r="G11" s="6">
        <f>Sayfa2!G12/1000000000</f>
        <v>89.99238979864401</v>
      </c>
      <c r="H11" s="6">
        <f>Sayfa2!H12/1000000000</f>
        <v>97.29842312265943</v>
      </c>
      <c r="I11" s="6">
        <f>Sayfa2!I12/1000000000</f>
        <v>97.7573261054872</v>
      </c>
      <c r="J11" s="6">
        <f>Sayfa2!J12/1000000000</f>
        <v>101.59222449475818</v>
      </c>
      <c r="K11" s="53">
        <f>Sayfa2!K12/1000000000</f>
        <v>104.74145126263404</v>
      </c>
    </row>
    <row r="12" spans="1:11" ht="12.75">
      <c r="A12" s="24" t="s">
        <v>11</v>
      </c>
      <c r="B12" s="5">
        <f>Sayfa2!B13/1000000000</f>
        <v>71.39526071040565</v>
      </c>
      <c r="C12" s="5">
        <f>Sayfa2!C13/1000000000</f>
        <v>72.43492657594577</v>
      </c>
      <c r="D12" s="5">
        <f>Sayfa2!D13/1000000000</f>
        <v>74.77204413638607</v>
      </c>
      <c r="E12" s="5">
        <f>Sayfa2!E13/1000000000</f>
        <v>73.02779375643524</v>
      </c>
      <c r="F12" s="5">
        <f>Sayfa2!F13/1000000000</f>
        <v>71.68922818546972</v>
      </c>
      <c r="G12" s="5">
        <f>Sayfa2!G13/1000000000</f>
        <v>76.36596474990127</v>
      </c>
      <c r="H12" s="5">
        <f>Sayfa2!H13/1000000000</f>
        <v>82.05275093117811</v>
      </c>
      <c r="I12" s="5">
        <f>Sayfa2!I13/1000000000</f>
        <v>82.81096317866557</v>
      </c>
      <c r="J12" s="5">
        <f>Sayfa2!J13/1000000000</f>
        <v>85.91260787875802</v>
      </c>
      <c r="K12" s="54">
        <f>Sayfa2!K13/1000000000</f>
        <v>88.21907472651526</v>
      </c>
    </row>
    <row r="13" spans="1:11" ht="12.75">
      <c r="A13" s="24" t="s">
        <v>13</v>
      </c>
      <c r="B13" s="5">
        <f>Sayfa2!B14/1000000000</f>
        <v>6.253526757280604</v>
      </c>
      <c r="C13" s="5">
        <f>Sayfa2!C14/1000000000</f>
        <v>6.0156775089019785</v>
      </c>
      <c r="D13" s="5">
        <f>Sayfa2!D14/1000000000</f>
        <v>6.937897490791806</v>
      </c>
      <c r="E13" s="5">
        <f>Sayfa2!E14/1000000000</f>
        <v>7.415966793793302</v>
      </c>
      <c r="F13" s="5">
        <f>Sayfa2!F14/1000000000</f>
        <v>6.75775951068239</v>
      </c>
      <c r="G13" s="5">
        <f>Sayfa2!G14/1000000000</f>
        <v>7.473497143639391</v>
      </c>
      <c r="H13" s="5">
        <f>Sayfa2!H14/1000000000</f>
        <v>9.135816245796128</v>
      </c>
      <c r="I13" s="5">
        <f>Sayfa2!I14/1000000000</f>
        <v>8.869827057767795</v>
      </c>
      <c r="J13" s="5">
        <f>Sayfa2!J14/1000000000</f>
        <v>9.598044405704197</v>
      </c>
      <c r="K13" s="54">
        <f>Sayfa2!K14/1000000000</f>
        <v>9.924906918011896</v>
      </c>
    </row>
    <row r="14" spans="1:11" ht="12.75">
      <c r="A14" s="24" t="s">
        <v>15</v>
      </c>
      <c r="B14" s="5">
        <f>Sayfa2!B15/1000000000</f>
        <v>0.6097633407313447</v>
      </c>
      <c r="C14" s="5">
        <f>Sayfa2!C15/1000000000</f>
        <v>0.2990646341019399</v>
      </c>
      <c r="D14" s="5">
        <f>Sayfa2!D15/1000000000</f>
        <v>0.40548541339781163</v>
      </c>
      <c r="E14" s="5">
        <f>Sayfa2!E15/1000000000</f>
        <v>0.3252774977302394</v>
      </c>
      <c r="F14" s="5">
        <f>Sayfa2!F15/1000000000</f>
        <v>0.3134506042135265</v>
      </c>
      <c r="G14" s="5">
        <f>Sayfa2!G15/1000000000</f>
        <v>0.4070453601033609</v>
      </c>
      <c r="H14" s="5">
        <f>Sayfa2!H15/1000000000</f>
        <v>0.41912622768518687</v>
      </c>
      <c r="I14" s="5">
        <f>Sayfa2!I15/1000000000</f>
        <v>0.387301735053834</v>
      </c>
      <c r="J14" s="5">
        <f>Sayfa2!J15/1000000000</f>
        <v>0.38147017029596375</v>
      </c>
      <c r="K14" s="54">
        <f>Sayfa2!K15/1000000000</f>
        <v>0.385238981106895</v>
      </c>
    </row>
    <row r="15" spans="1:11" ht="13.5" thickBot="1">
      <c r="A15" s="25" t="s">
        <v>12</v>
      </c>
      <c r="B15" s="5">
        <f>Sayfa2!B16/1000000000</f>
        <v>0.2</v>
      </c>
      <c r="C15" s="5">
        <f>Sayfa2!C16/1000000000</f>
        <v>0.2064495</v>
      </c>
      <c r="D15" s="5">
        <f>Sayfa2!D16/1000000000</f>
        <v>1.406596</v>
      </c>
      <c r="E15" s="5">
        <f>Sayfa2!E16/1000000000</f>
        <v>3.34776697</v>
      </c>
      <c r="F15" s="5">
        <f>Sayfa2!F16/1000000000</f>
        <v>5.001966945</v>
      </c>
      <c r="G15" s="5">
        <f>Sayfa2!G16/1000000000</f>
        <v>5.745882545</v>
      </c>
      <c r="H15" s="5">
        <f>Sayfa2!H16/1000000000</f>
        <v>5.690729718</v>
      </c>
      <c r="I15" s="5">
        <f>Sayfa2!I16/1000000000</f>
        <v>5.689234134</v>
      </c>
      <c r="J15" s="5">
        <f>Sayfa2!J16/1000000000</f>
        <v>5.70010204</v>
      </c>
      <c r="K15" s="54">
        <f>Sayfa2!K16/1000000000</f>
        <v>6.212230637</v>
      </c>
    </row>
    <row r="16" spans="1:11" ht="15" thickBot="1" thickTop="1">
      <c r="A16" s="26" t="s">
        <v>1</v>
      </c>
      <c r="B16" s="27">
        <f>Sayfa2!B17/1000000000</f>
        <v>119.61953384517255</v>
      </c>
      <c r="C16" s="27">
        <f>Sayfa2!C17/1000000000</f>
        <v>126.81951586172063</v>
      </c>
      <c r="D16" s="27">
        <f>Sayfa2!D17/1000000000</f>
        <v>140.41805740165393</v>
      </c>
      <c r="E16" s="27">
        <f>Sayfa2!E17/1000000000</f>
        <v>156.837540283734</v>
      </c>
      <c r="F16" s="27">
        <f>Sayfa2!F17/1000000000</f>
        <v>168.39222949134606</v>
      </c>
      <c r="G16" s="27">
        <f>Sayfa2!G17/1000000000</f>
        <v>194.74969558865732</v>
      </c>
      <c r="H16" s="27">
        <f>Sayfa2!H17/1000000000</f>
        <v>202.83737123741827</v>
      </c>
      <c r="I16" s="27">
        <f>Sayfa2!I17/1000000000</f>
        <v>203.1380346766423</v>
      </c>
      <c r="J16" s="27">
        <f>Sayfa2!J17/1000000000</f>
        <v>211.18311800846814</v>
      </c>
      <c r="K16" s="52">
        <f>Sayfa2!K17/1000000000</f>
        <v>214.44057259511365</v>
      </c>
    </row>
    <row r="17" spans="1:11" ht="14.25" thickTop="1">
      <c r="A17" s="23" t="s">
        <v>6</v>
      </c>
      <c r="B17" s="7">
        <f>Sayfa2!B18/1000000000</f>
        <v>11.552890584304127</v>
      </c>
      <c r="C17" s="7">
        <f>Sayfa2!C18/1000000000</f>
        <v>14.171017753357129</v>
      </c>
      <c r="D17" s="7">
        <f>Sayfa2!D18/1000000000</f>
        <v>15.822818849564005</v>
      </c>
      <c r="E17" s="7">
        <f>Sayfa2!E18/1000000000</f>
        <v>18.928421873856095</v>
      </c>
      <c r="F17" s="7">
        <f>Sayfa2!F18/1000000000</f>
        <v>18.960566434626056</v>
      </c>
      <c r="G17" s="7">
        <f>Sayfa2!G18/1000000000</f>
        <v>19.43055854806571</v>
      </c>
      <c r="H17" s="7">
        <f>Sayfa2!H18/1000000000</f>
        <v>20.185542345441306</v>
      </c>
      <c r="I17" s="7">
        <f>Sayfa2!I18/1000000000</f>
        <v>20.837137100856104</v>
      </c>
      <c r="J17" s="7">
        <f>Sayfa2!J18/1000000000</f>
        <v>23.40344203888401</v>
      </c>
      <c r="K17" s="55">
        <f>Sayfa2!K18/1000000000</f>
        <v>25.58681194737915</v>
      </c>
    </row>
    <row r="18" spans="1:11" ht="13.5">
      <c r="A18" s="23" t="s">
        <v>7</v>
      </c>
      <c r="B18" s="7">
        <f>Sayfa2!B19/1000000000</f>
        <v>106.86664326086844</v>
      </c>
      <c r="C18" s="7">
        <f>Sayfa2!C19/1000000000</f>
        <v>109.14512860836349</v>
      </c>
      <c r="D18" s="7">
        <f>Sayfa2!D19/1000000000</f>
        <v>112.76303206808991</v>
      </c>
      <c r="E18" s="7">
        <f>Sayfa2!E19/1000000000</f>
        <v>116.96221239571786</v>
      </c>
      <c r="F18" s="7">
        <f>Sayfa2!F19/1000000000</f>
        <v>119.6229045883947</v>
      </c>
      <c r="G18" s="7">
        <f>Sayfa2!G19/1000000000</f>
        <v>143.86499708356294</v>
      </c>
      <c r="H18" s="7">
        <f>Sayfa2!H19/1000000000</f>
        <v>148.03043743577365</v>
      </c>
      <c r="I18" s="7">
        <f>Sayfa2!I19/1000000000</f>
        <v>146.2842147913527</v>
      </c>
      <c r="J18" s="7">
        <f>Sayfa2!J19/1000000000</f>
        <v>147.88312264100108</v>
      </c>
      <c r="K18" s="55">
        <f>Sayfa2!K19/1000000000</f>
        <v>148.42801139825235</v>
      </c>
    </row>
    <row r="19" spans="1:11" ht="12.75">
      <c r="A19" s="24" t="s">
        <v>2</v>
      </c>
      <c r="B19" s="5">
        <f>Sayfa2!B20/1000000000</f>
        <v>60.290340321714474</v>
      </c>
      <c r="C19" s="5">
        <f>Sayfa2!C20/1000000000</f>
        <v>65.68938788594578</v>
      </c>
      <c r="D19" s="5">
        <f>Sayfa2!D20/1000000000</f>
        <v>66.53083835229404</v>
      </c>
      <c r="E19" s="5">
        <f>Sayfa2!E20/1000000000</f>
        <v>68.85805232578672</v>
      </c>
      <c r="F19" s="5">
        <f>Sayfa2!F20/1000000000</f>
        <v>72.25563073236542</v>
      </c>
      <c r="G19" s="5">
        <f>Sayfa2!G20/1000000000</f>
        <v>89.90016618509466</v>
      </c>
      <c r="H19" s="5">
        <f>Sayfa2!H20/1000000000</f>
        <v>89.69747729015408</v>
      </c>
      <c r="I19" s="5">
        <f>Sayfa2!I20/1000000000</f>
        <v>88.09285768549366</v>
      </c>
      <c r="J19" s="5">
        <f>Sayfa2!J20/1000000000</f>
        <v>87.82814073111575</v>
      </c>
      <c r="K19" s="54">
        <f>Sayfa2!K20/1000000000</f>
        <v>86.51536328700232</v>
      </c>
    </row>
    <row r="20" spans="1:11" ht="12.75">
      <c r="A20" s="24" t="s">
        <v>3</v>
      </c>
      <c r="B20" s="5">
        <f>Sayfa2!B21/1000000000</f>
        <v>28.587386800796665</v>
      </c>
      <c r="C20" s="5">
        <f>Sayfa2!C21/1000000000</f>
        <v>24.75878356486029</v>
      </c>
      <c r="D20" s="5">
        <f>Sayfa2!D21/1000000000</f>
        <v>23.74572693169304</v>
      </c>
      <c r="E20" s="5">
        <f>Sayfa2!E21/1000000000</f>
        <v>23.913599112946923</v>
      </c>
      <c r="F20" s="5">
        <f>Sayfa2!F21/1000000000</f>
        <v>24.59908501452278</v>
      </c>
      <c r="G20" s="5">
        <f>Sayfa2!G21/1000000000</f>
        <v>26.439217503132195</v>
      </c>
      <c r="H20" s="5">
        <f>Sayfa2!H21/1000000000</f>
        <v>27.658656619967164</v>
      </c>
      <c r="I20" s="5">
        <f>Sayfa2!I21/1000000000</f>
        <v>27.290402450330188</v>
      </c>
      <c r="J20" s="5">
        <f>Sayfa2!J21/1000000000</f>
        <v>28.0427179380484</v>
      </c>
      <c r="K20" s="54">
        <f>Sayfa2!K21/1000000000</f>
        <v>28.93934323587238</v>
      </c>
    </row>
    <row r="21" spans="1:11" ht="12.75">
      <c r="A21" s="24" t="s">
        <v>4</v>
      </c>
      <c r="B21" s="5">
        <f>Sayfa2!B22/1000000000</f>
        <v>8.625496681258223</v>
      </c>
      <c r="C21" s="5">
        <f>Sayfa2!C22/1000000000</f>
        <v>9.557350471258811</v>
      </c>
      <c r="D21" s="5">
        <f>Sayfa2!D22/1000000000</f>
        <v>12.020686163750302</v>
      </c>
      <c r="E21" s="5">
        <f>Sayfa2!E22/1000000000</f>
        <v>13.062351262511891</v>
      </c>
      <c r="F21" s="5">
        <f>Sayfa2!F22/1000000000</f>
        <v>13.138896506005535</v>
      </c>
      <c r="G21" s="5">
        <f>Sayfa2!G22/1000000000</f>
        <v>17.084290084962987</v>
      </c>
      <c r="H21" s="5">
        <f>Sayfa2!H22/1000000000</f>
        <v>18.56676624970114</v>
      </c>
      <c r="I21" s="5">
        <f>Sayfa2!I22/1000000000</f>
        <v>18.70985808831498</v>
      </c>
      <c r="J21" s="5">
        <f>Sayfa2!J22/1000000000</f>
        <v>19.092952252022414</v>
      </c>
      <c r="K21" s="54">
        <f>Sayfa2!K22/1000000000</f>
        <v>19.61130389764934</v>
      </c>
    </row>
    <row r="22" spans="1:11" ht="12.75">
      <c r="A22" s="24" t="s">
        <v>5</v>
      </c>
      <c r="B22" s="5">
        <f>Sayfa2!B23/1000000000</f>
        <v>9.363419457099075</v>
      </c>
      <c r="C22" s="5">
        <f>Sayfa2!C23/1000000000</f>
        <v>9.139606686298606</v>
      </c>
      <c r="D22" s="5">
        <f>Sayfa2!D23/1000000000</f>
        <v>10.465780620352536</v>
      </c>
      <c r="E22" s="5">
        <f>Sayfa2!E23/1000000000</f>
        <v>11.128209694472327</v>
      </c>
      <c r="F22" s="5">
        <f>Sayfa2!F23/1000000000</f>
        <v>9.629292335500965</v>
      </c>
      <c r="G22" s="5">
        <f>Sayfa2!G23/1000000000</f>
        <v>10.44132331037307</v>
      </c>
      <c r="H22" s="5">
        <f>Sayfa2!H23/1000000000</f>
        <v>12.107537275951271</v>
      </c>
      <c r="I22" s="5">
        <f>Sayfa2!I23/1000000000</f>
        <v>12.191096567213867</v>
      </c>
      <c r="J22" s="5">
        <f>Sayfa2!J23/1000000000</f>
        <v>12.919311719814488</v>
      </c>
      <c r="K22" s="54">
        <f>Sayfa2!K23/1000000000</f>
        <v>13.362000977728325</v>
      </c>
    </row>
    <row r="23" spans="1:11" ht="14.25" thickBot="1">
      <c r="A23" s="32" t="s">
        <v>16</v>
      </c>
      <c r="B23" s="33">
        <f>Sayfa2!B24/1000000000</f>
        <v>1.2</v>
      </c>
      <c r="C23" s="33">
        <f>Sayfa2!C24/1000000000</f>
        <v>3.5033695</v>
      </c>
      <c r="D23" s="33">
        <f>Sayfa2!D24/1000000000</f>
        <v>11.832206484</v>
      </c>
      <c r="E23" s="33">
        <f>Sayfa2!E24/1000000000</f>
        <v>20.946906014160056</v>
      </c>
      <c r="F23" s="33">
        <f>Sayfa2!F24/1000000000</f>
        <v>29.808758468325326</v>
      </c>
      <c r="G23" s="33">
        <f>Sayfa2!G24/1000000000</f>
        <v>31.454139957028698</v>
      </c>
      <c r="H23" s="33">
        <f>Sayfa2!H24/1000000000</f>
        <v>34.621391456203305</v>
      </c>
      <c r="I23" s="33">
        <f>Sayfa2!I24/1000000000</f>
        <v>36.0166827844335</v>
      </c>
      <c r="J23" s="33">
        <f>Sayfa2!J24/1000000000</f>
        <v>39.89655332858308</v>
      </c>
      <c r="K23" s="56">
        <f>Sayfa2!K24/1000000000</f>
        <v>40.42574924948215</v>
      </c>
    </row>
    <row r="24" ht="12.75" thickTop="1"/>
    <row r="26" ht="12">
      <c r="B26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24.57421875" style="0" customWidth="1"/>
    <col min="2" max="2" width="15.57421875" style="0" customWidth="1"/>
    <col min="3" max="4" width="17.8515625" style="0" customWidth="1"/>
    <col min="5" max="5" width="15.140625" style="0" customWidth="1"/>
    <col min="6" max="6" width="19.00390625" style="0" customWidth="1"/>
    <col min="8" max="8" width="14.140625" style="0" bestFit="1" customWidth="1"/>
  </cols>
  <sheetData>
    <row r="1" ht="12.75">
      <c r="A1" s="34" t="s">
        <v>30</v>
      </c>
    </row>
    <row r="3" spans="2:8" ht="12.75" thickBot="1">
      <c r="B3" s="59"/>
      <c r="C3" s="59"/>
      <c r="D3" s="59"/>
      <c r="E3" s="59"/>
      <c r="F3" s="22"/>
      <c r="G3" s="22"/>
      <c r="H3" s="22"/>
    </row>
    <row r="4" spans="1:8" ht="15" thickBot="1">
      <c r="A4" s="36" t="s">
        <v>24</v>
      </c>
      <c r="B4" s="65">
        <v>2015</v>
      </c>
      <c r="C4" s="65" t="s">
        <v>40</v>
      </c>
      <c r="D4" s="65" t="s">
        <v>39</v>
      </c>
      <c r="E4" s="65" t="s">
        <v>49</v>
      </c>
      <c r="F4" s="65" t="s">
        <v>56</v>
      </c>
      <c r="G4" s="22"/>
      <c r="H4" s="22"/>
    </row>
    <row r="5" spans="1:9" ht="12">
      <c r="A5" s="17" t="s">
        <v>21</v>
      </c>
      <c r="B5" s="58">
        <v>116091632719.419</v>
      </c>
      <c r="C5" s="58">
        <v>124348690383.419</v>
      </c>
      <c r="D5" s="58">
        <v>123705142231.419</v>
      </c>
      <c r="E5" s="58">
        <v>127095387252.419</v>
      </c>
      <c r="F5" s="58">
        <v>127198072045.419</v>
      </c>
      <c r="G5" s="69">
        <f>F5/F12*100</f>
        <v>59.3162340997766</v>
      </c>
      <c r="H5" s="69"/>
      <c r="I5" s="35"/>
    </row>
    <row r="6" spans="1:8" ht="12">
      <c r="A6" s="17" t="s">
        <v>22</v>
      </c>
      <c r="B6" s="58">
        <v>64693384930.799034</v>
      </c>
      <c r="C6" s="58">
        <v>66069562597.30751</v>
      </c>
      <c r="D6" s="58">
        <v>67043709957.25213</v>
      </c>
      <c r="E6" s="58">
        <v>71332218987.41953</v>
      </c>
      <c r="F6" s="58">
        <v>74194016981.51445</v>
      </c>
      <c r="G6" s="69">
        <f>F6/F12*100</f>
        <v>34.59887095228035</v>
      </c>
      <c r="H6" s="75">
        <f>F7+F8+F9+F11</f>
        <v>3738019863.117805</v>
      </c>
    </row>
    <row r="7" spans="1:8" ht="12">
      <c r="A7" s="17" t="s">
        <v>25</v>
      </c>
      <c r="B7" s="58">
        <v>947441888.362939</v>
      </c>
      <c r="C7" s="58">
        <v>933507691.7723991</v>
      </c>
      <c r="D7" s="58">
        <v>941117805.8717254</v>
      </c>
      <c r="E7" s="58">
        <v>968657512.5156577</v>
      </c>
      <c r="F7" s="58">
        <v>941568792.101479</v>
      </c>
      <c r="G7" s="69"/>
      <c r="H7" s="69">
        <f>H6/F12*100</f>
        <v>1.7431495438951186</v>
      </c>
    </row>
    <row r="8" spans="1:8" ht="12">
      <c r="A8" s="17" t="s">
        <v>26</v>
      </c>
      <c r="B8" s="58">
        <v>25437858.1974</v>
      </c>
      <c r="C8" s="58">
        <v>25394572.4396</v>
      </c>
      <c r="D8" s="58">
        <v>25187791.347000003</v>
      </c>
      <c r="E8" s="58">
        <v>37009778.140999995</v>
      </c>
      <c r="F8" s="58">
        <v>68461261.01099999</v>
      </c>
      <c r="G8" s="22"/>
      <c r="H8" s="22"/>
    </row>
    <row r="9" spans="1:8" ht="12">
      <c r="A9" s="17" t="s">
        <v>27</v>
      </c>
      <c r="B9" s="58">
        <v>2684779202.7394986</v>
      </c>
      <c r="C9" s="58">
        <v>2569702884.0920806</v>
      </c>
      <c r="D9" s="58">
        <v>2584401993.700504</v>
      </c>
      <c r="E9" s="58">
        <v>2507181380.935028</v>
      </c>
      <c r="F9" s="58">
        <v>2478908343.997163</v>
      </c>
      <c r="G9" s="22"/>
      <c r="H9" s="22"/>
    </row>
    <row r="10" spans="1:8" ht="12">
      <c r="A10" s="17" t="s">
        <v>23</v>
      </c>
      <c r="B10" s="58">
        <v>9950996310.181248</v>
      </c>
      <c r="C10" s="58">
        <v>8635329031.225721</v>
      </c>
      <c r="D10" s="58">
        <v>8604385790.546638</v>
      </c>
      <c r="E10" s="58">
        <v>9008369718.138348</v>
      </c>
      <c r="F10" s="58">
        <v>9310463705.06243</v>
      </c>
      <c r="G10" s="69">
        <f>F10/F12*100</f>
        <v>4.341745404047938</v>
      </c>
      <c r="H10" s="22"/>
    </row>
    <row r="11" spans="1:8" ht="12.75" thickBot="1">
      <c r="A11" s="17" t="s">
        <v>28</v>
      </c>
      <c r="B11" s="58">
        <v>356022678.95821315</v>
      </c>
      <c r="C11" s="58">
        <v>255184077.1619482</v>
      </c>
      <c r="D11" s="58">
        <v>234089106.5053122</v>
      </c>
      <c r="E11" s="58">
        <v>234293378.89960307</v>
      </c>
      <c r="F11" s="58">
        <v>249081466.00816286</v>
      </c>
      <c r="G11" s="22"/>
      <c r="H11" s="22"/>
    </row>
    <row r="12" spans="1:8" ht="15" thickBot="1">
      <c r="A12" s="15" t="s">
        <v>29</v>
      </c>
      <c r="B12" s="66">
        <v>194749695588.65735</v>
      </c>
      <c r="C12" s="66">
        <v>202837371237.41824</v>
      </c>
      <c r="D12" s="66">
        <v>203138034676.6423</v>
      </c>
      <c r="E12" s="66">
        <v>211183118008.46814</v>
      </c>
      <c r="F12" s="66">
        <v>214440572595.11368</v>
      </c>
      <c r="G12" s="22"/>
      <c r="H12" s="22"/>
    </row>
    <row r="14" spans="3:7" ht="12">
      <c r="C14">
        <f>C5/C12*100</f>
        <v>61.30462528912911</v>
      </c>
      <c r="E14" s="35"/>
      <c r="F14" s="35">
        <f>F5/F12*100</f>
        <v>59.3162340997766</v>
      </c>
      <c r="G14" s="35">
        <f>F14-C14</f>
        <v>-1.9883911893525124</v>
      </c>
    </row>
    <row r="15" spans="5:6" ht="12">
      <c r="E15" s="35"/>
      <c r="F15" s="3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"/>
  <sheetViews>
    <sheetView zoomScale="60" zoomScaleNormal="60" zoomScalePageLayoutView="0" workbookViewId="0" topLeftCell="E1">
      <selection activeCell="R13" sqref="R13:U15"/>
    </sheetView>
  </sheetViews>
  <sheetFormatPr defaultColWidth="9.140625" defaultRowHeight="12.75"/>
  <cols>
    <col min="3" max="3" width="10.28125" style="0" customWidth="1"/>
    <col min="4" max="4" width="13.8515625" style="0" customWidth="1"/>
    <col min="5" max="18" width="14.7109375" style="0" customWidth="1"/>
    <col min="19" max="19" width="17.140625" style="0" customWidth="1"/>
    <col min="20" max="20" width="14.8515625" style="0" customWidth="1"/>
    <col min="21" max="21" width="15.8515625" style="0" customWidth="1"/>
  </cols>
  <sheetData>
    <row r="1" ht="12.75">
      <c r="A1" s="34" t="s">
        <v>31</v>
      </c>
    </row>
    <row r="3" spans="1:21" ht="14.25">
      <c r="A3" s="37" t="s">
        <v>32</v>
      </c>
      <c r="B3" s="37"/>
      <c r="C3" s="37"/>
      <c r="D3" s="38">
        <v>2002</v>
      </c>
      <c r="E3" s="38">
        <v>2003</v>
      </c>
      <c r="F3" s="38">
        <v>2004</v>
      </c>
      <c r="G3" s="38">
        <v>2005</v>
      </c>
      <c r="H3" s="38">
        <v>2006</v>
      </c>
      <c r="I3" s="38">
        <v>2007</v>
      </c>
      <c r="J3" s="38">
        <v>2008</v>
      </c>
      <c r="K3" s="38">
        <v>2009</v>
      </c>
      <c r="L3" s="38">
        <v>2010</v>
      </c>
      <c r="M3" s="38">
        <v>2011</v>
      </c>
      <c r="N3" s="38">
        <v>2012</v>
      </c>
      <c r="O3" s="38">
        <v>2013</v>
      </c>
      <c r="P3" s="38">
        <v>2014</v>
      </c>
      <c r="Q3" s="38">
        <v>2015</v>
      </c>
      <c r="R3" s="38">
        <v>2016</v>
      </c>
      <c r="S3" s="38" t="s">
        <v>39</v>
      </c>
      <c r="T3" s="38" t="s">
        <v>49</v>
      </c>
      <c r="U3" s="38" t="s">
        <v>56</v>
      </c>
    </row>
    <row r="4" spans="1:23" ht="14.25">
      <c r="A4" s="40" t="s">
        <v>33</v>
      </c>
      <c r="B4" s="41"/>
      <c r="C4" s="39"/>
      <c r="D4" s="47">
        <v>22316962865.77804</v>
      </c>
      <c r="E4" s="42">
        <v>22718638987.24279</v>
      </c>
      <c r="F4" s="42">
        <v>26223917287.2165</v>
      </c>
      <c r="G4" s="42">
        <v>29555250664.510094</v>
      </c>
      <c r="H4" s="42">
        <v>44565248828.82422</v>
      </c>
      <c r="I4" s="42">
        <v>69772184651.42465</v>
      </c>
      <c r="J4" s="42">
        <v>89252299242.8646</v>
      </c>
      <c r="K4" s="42">
        <v>83235764869.72885</v>
      </c>
      <c r="L4" s="42">
        <v>78458550808.4176</v>
      </c>
      <c r="M4" s="42">
        <v>78956118218.9497</v>
      </c>
      <c r="N4" s="42">
        <v>83522023040.57574</v>
      </c>
      <c r="O4" s="42">
        <v>84116805017.95886</v>
      </c>
      <c r="P4" s="42">
        <v>83762405245.36559</v>
      </c>
      <c r="Q4" s="42">
        <v>89992389798.64401</v>
      </c>
      <c r="R4" s="42">
        <v>97298423122.65948</v>
      </c>
      <c r="S4" s="42">
        <v>97757326105.4873</v>
      </c>
      <c r="T4" s="42">
        <v>101592224494.7582</v>
      </c>
      <c r="U4" s="42">
        <v>104741451262.63399</v>
      </c>
      <c r="V4" s="41"/>
      <c r="W4" s="35"/>
    </row>
    <row r="5" spans="1:23" ht="14.25">
      <c r="A5" s="40"/>
      <c r="B5" s="41" t="s">
        <v>34</v>
      </c>
      <c r="C5" s="39"/>
      <c r="D5" s="47">
        <v>85044129.35591894</v>
      </c>
      <c r="E5" s="42">
        <v>76776343.66173193</v>
      </c>
      <c r="F5" s="42">
        <v>165994942.05690086</v>
      </c>
      <c r="G5" s="42">
        <v>209305988.25456536</v>
      </c>
      <c r="H5" s="42">
        <v>240890621.30654788</v>
      </c>
      <c r="I5" s="42">
        <v>274510948.40445346</v>
      </c>
      <c r="J5" s="42">
        <v>448926473.3336492</v>
      </c>
      <c r="K5" s="42">
        <v>488534813.24348354</v>
      </c>
      <c r="L5" s="42">
        <v>640714548.4986123</v>
      </c>
      <c r="M5" s="42">
        <v>725749262.117955</v>
      </c>
      <c r="N5" s="42">
        <v>723144559.6016668</v>
      </c>
      <c r="O5" s="42">
        <v>620851428.5892365</v>
      </c>
      <c r="P5" s="42">
        <v>629016505.4264987</v>
      </c>
      <c r="Q5" s="42">
        <v>536808136.6310114</v>
      </c>
      <c r="R5" s="42">
        <v>603664262.8071077</v>
      </c>
      <c r="S5" s="42">
        <v>579053264.6029651</v>
      </c>
      <c r="T5" s="42">
        <v>588255484.4065616</v>
      </c>
      <c r="U5" s="42">
        <v>568531358.1853637</v>
      </c>
      <c r="V5" s="41" t="s">
        <v>52</v>
      </c>
      <c r="W5" s="35">
        <f>U5/U4*100</f>
        <v>0.5427949979037425</v>
      </c>
    </row>
    <row r="6" spans="1:23" ht="14.25">
      <c r="A6" s="40"/>
      <c r="B6" s="41" t="s">
        <v>35</v>
      </c>
      <c r="C6" s="39"/>
      <c r="D6" s="47">
        <v>13084521384.43352</v>
      </c>
      <c r="E6" s="42">
        <v>13194374727.027319</v>
      </c>
      <c r="F6" s="42">
        <v>14970549108.681246</v>
      </c>
      <c r="G6" s="42">
        <v>16472540378.531868</v>
      </c>
      <c r="H6" s="42">
        <v>24013598725.92799</v>
      </c>
      <c r="I6" s="42">
        <v>31454708395.906784</v>
      </c>
      <c r="J6" s="42">
        <v>40529022518.51477</v>
      </c>
      <c r="K6" s="42">
        <v>38390004881.92452</v>
      </c>
      <c r="L6" s="42">
        <v>36563584056.90244</v>
      </c>
      <c r="M6" s="42">
        <v>36343605351.74033</v>
      </c>
      <c r="N6" s="42">
        <v>39682744157.701256</v>
      </c>
      <c r="O6" s="42">
        <v>40451661795.40266</v>
      </c>
      <c r="P6" s="42">
        <v>39485031379.633575</v>
      </c>
      <c r="Q6" s="42">
        <v>39166569430.97592</v>
      </c>
      <c r="R6" s="42">
        <v>40096980990.00248</v>
      </c>
      <c r="S6" s="42">
        <v>40392402983.51263</v>
      </c>
      <c r="T6" s="42">
        <v>41580726326.59799</v>
      </c>
      <c r="U6" s="42">
        <v>42884290143.12952</v>
      </c>
      <c r="V6" s="41" t="s">
        <v>53</v>
      </c>
      <c r="W6" s="35">
        <f>U6/U4*100</f>
        <v>40.942997854401774</v>
      </c>
    </row>
    <row r="7" spans="1:23" ht="14.25">
      <c r="A7" s="40"/>
      <c r="B7" s="41" t="s">
        <v>36</v>
      </c>
      <c r="C7" s="39"/>
      <c r="D7" s="47">
        <v>9147397351.988604</v>
      </c>
      <c r="E7" s="42">
        <v>9447487916.55374</v>
      </c>
      <c r="F7" s="42">
        <v>11087373236.478355</v>
      </c>
      <c r="G7" s="42">
        <v>12873404297.723661</v>
      </c>
      <c r="H7" s="42">
        <v>20310759481.58968</v>
      </c>
      <c r="I7" s="42">
        <v>38042965307.11341</v>
      </c>
      <c r="J7" s="42">
        <v>48274350251.01617</v>
      </c>
      <c r="K7" s="42">
        <v>44357225174.56085</v>
      </c>
      <c r="L7" s="42">
        <v>41254252203.01655</v>
      </c>
      <c r="M7" s="42">
        <v>41886763605.09142</v>
      </c>
      <c r="N7" s="42">
        <v>43116134323.27281</v>
      </c>
      <c r="O7" s="42">
        <v>43044291793.96698</v>
      </c>
      <c r="P7" s="42">
        <v>43648357360.30551</v>
      </c>
      <c r="Q7" s="42">
        <v>50289012231.03709</v>
      </c>
      <c r="R7" s="42">
        <v>56597777869.84989</v>
      </c>
      <c r="S7" s="42">
        <v>56785869857.371704</v>
      </c>
      <c r="T7" s="42">
        <v>59423242683.75364</v>
      </c>
      <c r="U7" s="42">
        <v>61288629761.31911</v>
      </c>
      <c r="V7" t="s">
        <v>54</v>
      </c>
      <c r="W7" s="35">
        <f>U7/U4*100</f>
        <v>58.51420714769448</v>
      </c>
    </row>
    <row r="9" spans="12:19" ht="12">
      <c r="L9" s="49"/>
      <c r="M9" s="49"/>
      <c r="N9" s="49"/>
      <c r="O9" s="49"/>
      <c r="P9" s="49"/>
      <c r="Q9" s="49"/>
      <c r="R9" s="49"/>
      <c r="S9" s="35"/>
    </row>
    <row r="10" spans="4:21" s="22" customFormat="1" ht="12.75"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</row>
    <row r="11" spans="3:17" s="22" customFormat="1" ht="14.25">
      <c r="C11" s="39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4:22" s="22" customFormat="1" ht="12"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V12" s="71"/>
    </row>
    <row r="13" spans="4:21" s="22" customFormat="1" ht="12"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>
        <v>0.6204255356184929</v>
      </c>
      <c r="S13" s="71">
        <v>0.5923374622359497</v>
      </c>
      <c r="T13" s="71">
        <v>0.5790359324565372</v>
      </c>
      <c r="U13" s="71">
        <v>0.5427949979037425</v>
      </c>
    </row>
    <row r="14" spans="4:21" s="22" customFormat="1" ht="12"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>
        <v>41.21030917372025</v>
      </c>
      <c r="S14" s="71">
        <v>41.31905463527743</v>
      </c>
      <c r="T14" s="71">
        <v>40.929044061579155</v>
      </c>
      <c r="U14" s="71">
        <v>40.942997854401774</v>
      </c>
    </row>
    <row r="15" spans="18:21" s="22" customFormat="1" ht="12">
      <c r="R15" s="71">
        <v>58.16926529066125</v>
      </c>
      <c r="S15" s="71">
        <v>58.08860790248661</v>
      </c>
      <c r="T15" s="71">
        <v>58.4919200059643</v>
      </c>
      <c r="U15" s="71">
        <v>58.51420714769448</v>
      </c>
    </row>
    <row r="16" s="22" customFormat="1" ht="12"/>
    <row r="17" s="22" customFormat="1" ht="12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80" zoomScaleNormal="80" zoomScalePageLayoutView="0" workbookViewId="0" topLeftCell="A1">
      <selection activeCell="B11" sqref="B11:M11"/>
    </sheetView>
  </sheetViews>
  <sheetFormatPr defaultColWidth="9.140625" defaultRowHeight="12.75"/>
  <cols>
    <col min="2" max="2" width="14.140625" style="0" customWidth="1"/>
    <col min="3" max="3" width="14.28125" style="0" customWidth="1"/>
    <col min="4" max="4" width="13.421875" style="0" customWidth="1"/>
    <col min="5" max="5" width="13.8515625" style="0" customWidth="1"/>
    <col min="6" max="6" width="14.57421875" style="0" customWidth="1"/>
    <col min="7" max="7" width="15.140625" style="0" customWidth="1"/>
    <col min="8" max="9" width="14.421875" style="0" customWidth="1"/>
    <col min="10" max="10" width="14.7109375" style="0" customWidth="1"/>
    <col min="11" max="11" width="14.421875" style="0" customWidth="1"/>
    <col min="12" max="13" width="13.8515625" style="0" customWidth="1"/>
    <col min="14" max="14" width="21.421875" style="0" customWidth="1"/>
  </cols>
  <sheetData>
    <row r="1" ht="12.75">
      <c r="B1" s="34" t="s">
        <v>38</v>
      </c>
    </row>
    <row r="3" spans="2:14" s="22" customFormat="1" ht="15" customHeight="1">
      <c r="B3" s="48" t="s">
        <v>41</v>
      </c>
      <c r="C3" s="48" t="s">
        <v>42</v>
      </c>
      <c r="D3" s="48" t="s">
        <v>43</v>
      </c>
      <c r="E3" s="48" t="s">
        <v>44</v>
      </c>
      <c r="F3" s="48" t="s">
        <v>45</v>
      </c>
      <c r="G3" s="48" t="s">
        <v>46</v>
      </c>
      <c r="H3" s="48" t="s">
        <v>47</v>
      </c>
      <c r="I3" s="48" t="s">
        <v>48</v>
      </c>
      <c r="J3" s="48" t="s">
        <v>50</v>
      </c>
      <c r="K3" s="48" t="s">
        <v>51</v>
      </c>
      <c r="L3" s="48" t="s">
        <v>55</v>
      </c>
      <c r="M3" s="48" t="s">
        <v>57</v>
      </c>
      <c r="N3" s="45" t="s">
        <v>37</v>
      </c>
    </row>
    <row r="4" spans="1:14" ht="12.75">
      <c r="A4" s="43" t="s">
        <v>29</v>
      </c>
      <c r="B4" s="44">
        <v>9573719563.320827</v>
      </c>
      <c r="C4" s="44">
        <v>8784239211.000177</v>
      </c>
      <c r="D4" s="44">
        <v>6147193026.9615345</v>
      </c>
      <c r="E4" s="44">
        <v>3642430068.169752</v>
      </c>
      <c r="F4" s="44">
        <v>3672105026.4390697</v>
      </c>
      <c r="G4" s="44">
        <v>6180006797.085496</v>
      </c>
      <c r="H4" s="44">
        <v>4904965953.114512</v>
      </c>
      <c r="I4" s="44">
        <v>8612992277.80614</v>
      </c>
      <c r="J4" s="44">
        <v>4132610144.549711</v>
      </c>
      <c r="K4" s="44">
        <v>4207617779.6686096</v>
      </c>
      <c r="L4" s="44">
        <v>3340358828.973133</v>
      </c>
      <c r="M4" s="44">
        <v>5306081287.41082</v>
      </c>
      <c r="N4" s="44">
        <v>68504319964.49979</v>
      </c>
    </row>
    <row r="5" spans="2:14" ht="12">
      <c r="B5">
        <f>B4/1000000000</f>
        <v>9.573719563320827</v>
      </c>
      <c r="C5">
        <f aca="true" t="shared" si="0" ref="C5:M5">C4/1000000000</f>
        <v>8.784239211000177</v>
      </c>
      <c r="D5">
        <f t="shared" si="0"/>
        <v>6.147193026961535</v>
      </c>
      <c r="E5">
        <f t="shared" si="0"/>
        <v>3.642430068169752</v>
      </c>
      <c r="F5">
        <f t="shared" si="0"/>
        <v>3.6721050264390698</v>
      </c>
      <c r="G5">
        <f t="shared" si="0"/>
        <v>6.180006797085496</v>
      </c>
      <c r="H5">
        <f t="shared" si="0"/>
        <v>4.9049659531145124</v>
      </c>
      <c r="I5">
        <f t="shared" si="0"/>
        <v>8.612992277806141</v>
      </c>
      <c r="J5">
        <f t="shared" si="0"/>
        <v>4.132610144549711</v>
      </c>
      <c r="K5">
        <f t="shared" si="0"/>
        <v>4.20761777966861</v>
      </c>
      <c r="L5">
        <f t="shared" si="0"/>
        <v>3.340358828973133</v>
      </c>
      <c r="M5">
        <f t="shared" si="0"/>
        <v>5.30608128741082</v>
      </c>
      <c r="N5" s="35">
        <f>N4/1000000000</f>
        <v>68.50431996449979</v>
      </c>
    </row>
    <row r="9" spans="1:13" ht="12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2:15" s="22" customFormat="1" ht="14.25">
      <c r="B10" s="48" t="s">
        <v>41</v>
      </c>
      <c r="C10" s="48" t="s">
        <v>42</v>
      </c>
      <c r="D10" s="48" t="s">
        <v>43</v>
      </c>
      <c r="E10" s="48" t="s">
        <v>44</v>
      </c>
      <c r="F10" s="48" t="s">
        <v>45</v>
      </c>
      <c r="G10" s="48" t="s">
        <v>46</v>
      </c>
      <c r="H10" s="48" t="s">
        <v>47</v>
      </c>
      <c r="I10" s="48" t="s">
        <v>48</v>
      </c>
      <c r="J10" s="48" t="s">
        <v>50</v>
      </c>
      <c r="K10" s="48" t="s">
        <v>51</v>
      </c>
      <c r="L10" s="48" t="s">
        <v>55</v>
      </c>
      <c r="M10" s="48" t="s">
        <v>57</v>
      </c>
      <c r="N10" t="s">
        <v>37</v>
      </c>
      <c r="O10"/>
    </row>
    <row r="11" spans="2:15" s="22" customFormat="1" ht="12">
      <c r="B11">
        <v>9.573719563320827</v>
      </c>
      <c r="C11">
        <v>8.784239211000177</v>
      </c>
      <c r="D11">
        <v>6.147193026961535</v>
      </c>
      <c r="E11">
        <v>3.642430068169752</v>
      </c>
      <c r="F11">
        <v>3.6721050264390698</v>
      </c>
      <c r="G11">
        <v>6.180006797085496</v>
      </c>
      <c r="H11">
        <v>4.9049659531145124</v>
      </c>
      <c r="I11">
        <v>8.612992277806141</v>
      </c>
      <c r="J11">
        <v>4.132610144549711</v>
      </c>
      <c r="K11">
        <v>4.20761777966861</v>
      </c>
      <c r="L11">
        <v>3.340358828973133</v>
      </c>
      <c r="M11">
        <v>5.30608128741082</v>
      </c>
      <c r="N11"/>
      <c r="O11"/>
    </row>
    <row r="12" spans="2:15" s="22" customFormat="1" ht="12"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2:15" s="22" customFormat="1" ht="12"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="22" customFormat="1" ht="12">
      <c r="O14" s="46"/>
    </row>
    <row r="15" s="22" customFormat="1" ht="12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ODEEGPE</dc:creator>
  <cp:keywords/>
  <dc:description/>
  <cp:lastModifiedBy>ASUS 14</cp:lastModifiedBy>
  <cp:lastPrinted>2015-02-12T07:37:56Z</cp:lastPrinted>
  <dcterms:created xsi:type="dcterms:W3CDTF">2008-11-24T09:08:24Z</dcterms:created>
  <dcterms:modified xsi:type="dcterms:W3CDTF">2017-11-16T13:04:26Z</dcterms:modified>
  <cp:category/>
  <cp:version/>
  <cp:contentType/>
  <cp:contentStatus/>
</cp:coreProperties>
</file>